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0" yWindow="0" windowWidth="6576" windowHeight="7812" tabRatio="891" firstSheet="9" activeTab="9"/>
  </bookViews>
  <sheets>
    <sheet name="RFS 2016 Total" sheetId="1" state="hidden" r:id="rId1"/>
    <sheet name="RFS Q1" sheetId="2" state="hidden" r:id="rId2"/>
    <sheet name="RFS Q2" sheetId="3" state="hidden" r:id="rId3"/>
    <sheet name="RFS Q3" sheetId="4" state="hidden" r:id="rId4"/>
    <sheet name="RFS Q4" sheetId="5" state="hidden" r:id="rId5"/>
    <sheet name="Ward 11" sheetId="6" state="hidden" r:id="rId6"/>
    <sheet name="Ward 12" sheetId="7" state="hidden" r:id="rId7"/>
    <sheet name="Ward 13" sheetId="8" state="hidden" r:id="rId8"/>
    <sheet name="Ward 14" sheetId="9" state="hidden" r:id="rId9"/>
    <sheet name="Ward 15" sheetId="10" r:id="rId10"/>
    <sheet name="Ward 16" sheetId="11" state="hidden" r:id="rId11"/>
    <sheet name="Ward 17" sheetId="12" state="hidden" r:id="rId12"/>
    <sheet name="Ward 18" sheetId="13" state="hidden" r:id="rId13"/>
    <sheet name="Ward 19" sheetId="14" state="hidden" r:id="rId14"/>
    <sheet name="Ward 20" sheetId="15" state="hidden" r:id="rId15"/>
    <sheet name="Ward 21" sheetId="16" state="hidden" r:id="rId16"/>
    <sheet name="Ward 22" sheetId="17" state="hidden" r:id="rId17"/>
    <sheet name="Ward 23" sheetId="18" state="hidden" r:id="rId18"/>
  </sheets>
  <definedNames>
    <definedName name="_xlnm.Print_Area" localSheetId="0">'RFS 2016 Total'!$A$1:$AE$24</definedName>
    <definedName name="_xlnm.Print_Area" localSheetId="1">'RFS Q1'!$A$3:$AE$23</definedName>
    <definedName name="_xlnm.Print_Area" localSheetId="3">'RFS Q3'!$A$1:$AD$23</definedName>
    <definedName name="_xlnm.Print_Area" localSheetId="6">'Ward 12'!$A$1:$V$38</definedName>
    <definedName name="_xlnm.Print_Area" localSheetId="10">'Ward 16'!$A$1:$V$38</definedName>
  </definedNames>
  <calcPr fullCalcOnLoad="1"/>
</workbook>
</file>

<file path=xl/sharedStrings.xml><?xml version="1.0" encoding="utf-8"?>
<sst xmlns="http://schemas.openxmlformats.org/spreadsheetml/2006/main" count="300" uniqueCount="77">
  <si>
    <t>Animals</t>
  </si>
  <si>
    <t>Fences</t>
  </si>
  <si>
    <t>Noise</t>
  </si>
  <si>
    <t>Parking</t>
  </si>
  <si>
    <t>Parks</t>
  </si>
  <si>
    <t>Property Standards</t>
  </si>
  <si>
    <t>Signs</t>
  </si>
  <si>
    <t>Care of Streets</t>
  </si>
  <si>
    <t>Taxis</t>
  </si>
  <si>
    <t>Zoning Enforcement</t>
  </si>
  <si>
    <t>Grand Total</t>
  </si>
  <si>
    <t>Overall Increase</t>
  </si>
  <si>
    <t>VARIANCE</t>
  </si>
  <si>
    <t>The statistics published in this report are accurate on the day that they were produced.  Due to ongoing investigations and internal data quality control efforts, this information is subject to change, including addition, deletion and reclassification of any and all data.</t>
  </si>
  <si>
    <t>Ward 11 Specific Activity Breakdown</t>
  </si>
  <si>
    <t>WARD 11</t>
  </si>
  <si>
    <t>Ward 12 Specific Activity Breakdown</t>
  </si>
  <si>
    <t>WARD 12</t>
  </si>
  <si>
    <t>Ward 13 Specific Activity Breakdown</t>
  </si>
  <si>
    <t>WARD 13</t>
  </si>
  <si>
    <t>Ward 14 Specific Activity Breakdown</t>
  </si>
  <si>
    <t>WARD 14</t>
  </si>
  <si>
    <t>Ward 15 Specific Activity Breakdown</t>
  </si>
  <si>
    <t>WARD 15</t>
  </si>
  <si>
    <t>Ward 16 Specific Activity Breakdown</t>
  </si>
  <si>
    <t>WARD 16</t>
  </si>
  <si>
    <t>Ward 17 Specific Activity Breakdown</t>
  </si>
  <si>
    <t>WARD 17</t>
  </si>
  <si>
    <t>Ward 18 Specific Activity Breakdown</t>
  </si>
  <si>
    <t>WARD 18</t>
  </si>
  <si>
    <t>Ward 19 Specific Activity Breakdown</t>
  </si>
  <si>
    <t>WARD 19</t>
  </si>
  <si>
    <t>Ward 20 Specific Activity Breakdown</t>
  </si>
  <si>
    <t>WARD 20</t>
  </si>
  <si>
    <t>Ward 21 Specific Activity Breakdown</t>
  </si>
  <si>
    <t>WARD 21</t>
  </si>
  <si>
    <t>Ward 22 Specific Activity Breakdown</t>
  </si>
  <si>
    <t>WARD 22</t>
  </si>
  <si>
    <t>Ward 23 Specific Activity Breakdown</t>
  </si>
  <si>
    <t>WARD 23</t>
  </si>
  <si>
    <t xml:space="preserve">Graffiti </t>
  </si>
  <si>
    <t>Ward 11 compared to Total City</t>
  </si>
  <si>
    <t>Ward 12 compared to Total City</t>
  </si>
  <si>
    <t>Ward 13 compared to Total City</t>
  </si>
  <si>
    <t>Ward 14 compared to Total City</t>
  </si>
  <si>
    <t>Ward 15 compared to Total City</t>
  </si>
  <si>
    <t>Ward 16 compared to Total City</t>
  </si>
  <si>
    <t>Ward 17 compared to Total City</t>
  </si>
  <si>
    <t>Ward 18 compared to Total City</t>
  </si>
  <si>
    <t>Ward 19 compared to Total City</t>
  </si>
  <si>
    <t>Ward 20 compared to Total City</t>
  </si>
  <si>
    <t>Ward 21 compared to Total City</t>
  </si>
  <si>
    <t>Ward 22 compared to Total City</t>
  </si>
  <si>
    <t>Ward 23 compared to Total City</t>
  </si>
  <si>
    <t>Curbside Collection</t>
  </si>
  <si>
    <t>No Ward</t>
  </si>
  <si>
    <t>Graffiti (Private Property)</t>
  </si>
  <si>
    <t>Parking (Enf &amp; Control)</t>
  </si>
  <si>
    <t>Other</t>
  </si>
  <si>
    <t>Q1, 2012</t>
  </si>
  <si>
    <t>TOTALS 2015 (Q1)</t>
  </si>
  <si>
    <t>TOTALS 2015 (Q2)</t>
  </si>
  <si>
    <t>TOTALS 2015 (Q3)</t>
  </si>
  <si>
    <t>TOTALS 2015 (Q4)</t>
  </si>
  <si>
    <t xml:space="preserve">TOTALS (2015) </t>
  </si>
  <si>
    <t>Overall Decrease</t>
  </si>
  <si>
    <t>Q1, 2016</t>
  </si>
  <si>
    <t>2016 (1st QUARTER) ACTIVITY REPORT - BYLAW SERVICES BRANCH)</t>
  </si>
  <si>
    <t>2016 (Total Year End) ACTIVITY REPORT - BYLAW SERVICES BRANCH)</t>
  </si>
  <si>
    <t>TOTALS 2015  COMPARISON</t>
  </si>
  <si>
    <t>2015 (Q1) COMPARISON</t>
  </si>
  <si>
    <t>2016 (2nd QUARTER) ACTIVITY REPORT - BYLAW SERVICES BRANCH</t>
  </si>
  <si>
    <t>2015 (Q2) COMPARISON</t>
  </si>
  <si>
    <t>2016 (3rd QUARTER) ACTIVITY REPORT - BYLAW SERVICES BRANCH</t>
  </si>
  <si>
    <t>2015 (Q3) COMPARISON</t>
  </si>
  <si>
    <t>2016 (4th QUARTER) ACTIVITY REPORT - BYLAW SERVICES BRANCH</t>
  </si>
  <si>
    <t>2015 (Q4) COMPARISON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</si>
</sst>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37">
    <font>
      <sz val="10"/>
      <name val="Arial"/>
      <family val="0"/>
    </font>
    <font>
      <sz val="11"/>
      <color indexed="8"/>
      <name val="Calibri"/>
      <family val="2"/>
    </font>
    <font>
      <b/>
      <sz val="10"/>
      <name val="Arial"/>
      <family val="2"/>
    </font>
    <font>
      <b/>
      <sz val="12"/>
      <name val="Arial"/>
      <family val="2"/>
    </font>
    <font>
      <b/>
      <sz val="14"/>
      <name val="Arial"/>
      <family val="2"/>
    </font>
    <font>
      <b/>
      <u val="single"/>
      <sz val="14"/>
      <name val="Arial"/>
      <family val="2"/>
    </font>
    <font>
      <b/>
      <sz val="12"/>
      <color indexed="13"/>
      <name val="ARIAL"/>
      <family val="2"/>
    </font>
    <font>
      <sz val="10"/>
      <color indexed="13"/>
      <name val="Arial"/>
      <family val="2"/>
    </font>
    <font>
      <b/>
      <sz val="12"/>
      <color indexed="9"/>
      <name val="Arial"/>
      <family val="2"/>
    </font>
    <font>
      <b/>
      <sz val="10"/>
      <color indexed="9"/>
      <name val="Arial"/>
      <family val="2"/>
    </font>
    <font>
      <b/>
      <sz val="18"/>
      <color indexed="13"/>
      <name val="ARIAL"/>
      <family val="2"/>
    </font>
    <font>
      <b/>
      <sz val="11"/>
      <name val="Arial"/>
      <family val="2"/>
    </font>
    <font>
      <b/>
      <sz val="14"/>
      <color indexed="13"/>
      <name val="ARIAL"/>
      <family val="2"/>
    </font>
    <font>
      <b/>
      <sz val="18"/>
      <name val="ARIAL"/>
      <family val="2"/>
    </font>
    <font>
      <b/>
      <u val="single"/>
      <sz val="16"/>
      <name val="Arial"/>
      <family val="2"/>
    </font>
    <font>
      <b/>
      <u val="single"/>
      <sz val="20"/>
      <name val="ARIAL"/>
      <family val="2"/>
    </font>
    <font>
      <u val="single"/>
      <sz val="20"/>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Calibri"/>
      <family val="0"/>
    </font>
    <font>
      <b/>
      <u val="single"/>
      <sz val="12"/>
      <color indexed="9"/>
      <name val="Calibri"/>
      <family val="0"/>
    </font>
    <font>
      <b/>
      <sz val="18"/>
      <color indexed="9"/>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color indexed="8"/>
      </top>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medium"/>
      <top style="medium"/>
      <bottom style="thin"/>
    </border>
    <border>
      <left/>
      <right/>
      <top style="medium"/>
      <bottom/>
    </border>
    <border>
      <left style="medium"/>
      <right style="medium"/>
      <top style="thin"/>
      <bottom/>
    </border>
    <border>
      <left style="thin"/>
      <right style="medium"/>
      <top style="medium"/>
      <bottom/>
    </border>
    <border>
      <left/>
      <right style="medium"/>
      <top style="thin"/>
      <bottom style="thin"/>
    </border>
    <border>
      <left/>
      <right style="medium"/>
      <top style="thin"/>
      <bottom/>
    </border>
    <border>
      <left style="medium">
        <color indexed="8"/>
      </left>
      <right style="thin"/>
      <top/>
      <bottom style="thin"/>
    </border>
    <border>
      <left style="medium">
        <color indexed="8"/>
      </left>
      <right style="medium">
        <color indexed="8"/>
      </right>
      <top style="medium"/>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indexed="8"/>
      </left>
      <right style="thin"/>
      <top style="medium"/>
      <bottom style="dashed">
        <color indexed="8"/>
      </bottom>
    </border>
    <border>
      <left style="thin"/>
      <right style="thin"/>
      <top style="medium"/>
      <bottom style="dashed">
        <color indexed="8"/>
      </bottom>
    </border>
    <border>
      <left style="medium">
        <color indexed="8"/>
      </left>
      <right style="thin"/>
      <top style="dashed">
        <color indexed="8"/>
      </top>
      <bottom style="dashed">
        <color indexed="8"/>
      </bottom>
    </border>
    <border>
      <left style="thin"/>
      <right style="thin"/>
      <top style="dashed">
        <color indexed="8"/>
      </top>
      <bottom style="dashed">
        <color indexed="8"/>
      </bottom>
    </border>
    <border>
      <left style="medium">
        <color indexed="8"/>
      </left>
      <right style="thin"/>
      <top style="dashed">
        <color indexed="8"/>
      </top>
      <bottom style="medium"/>
    </border>
    <border>
      <left style="thin"/>
      <right style="thin"/>
      <top style="dashed">
        <color indexed="8"/>
      </top>
      <bottom style="medium"/>
    </border>
    <border>
      <left style="medium">
        <color indexed="8"/>
      </left>
      <right style="medium">
        <color indexed="8"/>
      </right>
      <top style="medium">
        <color indexed="8"/>
      </top>
      <bottom style="dashed">
        <color indexed="8"/>
      </bottom>
    </border>
    <border>
      <left style="medium">
        <color indexed="8"/>
      </left>
      <right style="medium">
        <color indexed="8"/>
      </right>
      <top style="dashed">
        <color indexed="8"/>
      </top>
      <bottom style="dashed">
        <color indexed="8"/>
      </bottom>
    </border>
    <border>
      <left style="medium">
        <color indexed="8"/>
      </left>
      <right style="medium">
        <color indexed="8"/>
      </right>
      <top style="dashed">
        <color indexed="8"/>
      </top>
      <bottom style="double">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right/>
      <top style="medium"/>
      <bottom style="medium"/>
    </border>
    <border>
      <left style="thin"/>
      <right/>
      <top style="medium"/>
      <bottom style="dashed">
        <color indexed="8"/>
      </bottom>
    </border>
    <border>
      <left style="thin"/>
      <right/>
      <top style="dashed">
        <color indexed="8"/>
      </top>
      <bottom style="dashed">
        <color indexed="8"/>
      </bottom>
    </border>
    <border>
      <left style="thin"/>
      <right/>
      <top style="dashed">
        <color indexed="8"/>
      </top>
      <bottom style="medium"/>
    </border>
    <border>
      <left style="thin"/>
      <right/>
      <top/>
      <bottom style="thin"/>
    </border>
    <border>
      <left/>
      <right/>
      <top/>
      <bottom style="double">
        <color indexed="8"/>
      </bottom>
    </border>
    <border>
      <left style="medium">
        <color indexed="8"/>
      </left>
      <right style="medium">
        <color indexed="8"/>
      </right>
      <top style="double">
        <color indexed="8"/>
      </top>
      <bottom style="double">
        <color indexed="8"/>
      </bottom>
    </border>
    <border>
      <left style="medium">
        <color indexed="8"/>
      </left>
      <right style="medium">
        <color indexed="8"/>
      </right>
      <top style="medium">
        <color indexed="8"/>
      </top>
      <bottom/>
    </border>
    <border>
      <left/>
      <right style="medium"/>
      <top style="medium"/>
      <bottom/>
    </border>
    <border>
      <left/>
      <right style="medium"/>
      <top/>
      <bottom/>
    </border>
    <border>
      <left style="thin"/>
      <right style="medium">
        <color indexed="8"/>
      </right>
      <top style="medium"/>
      <bottom style="dashed">
        <color indexed="8"/>
      </bottom>
    </border>
    <border>
      <left style="thin"/>
      <right style="medium">
        <color indexed="8"/>
      </right>
      <top style="dashed">
        <color indexed="8"/>
      </top>
      <bottom style="dashed">
        <color indexed="8"/>
      </bottom>
    </border>
    <border>
      <left style="thin"/>
      <right style="medium">
        <color indexed="8"/>
      </right>
      <top style="dashed">
        <color indexed="8"/>
      </top>
      <bottom style="medium"/>
    </border>
    <border>
      <left style="medium"/>
      <right style="thin"/>
      <top/>
      <bottom/>
    </border>
    <border>
      <left style="thin"/>
      <right style="thin"/>
      <top/>
      <bottom/>
    </border>
    <border>
      <left style="thin"/>
      <right style="medium"/>
      <top/>
      <bottom/>
    </border>
    <border>
      <left style="medium"/>
      <right style="medium"/>
      <top style="medium"/>
      <bottom/>
    </border>
    <border>
      <left style="thin"/>
      <right style="thin"/>
      <top style="dashed">
        <color indexed="8"/>
      </top>
      <bottom style="dashed"/>
    </border>
    <border>
      <left style="thin"/>
      <right style="thin"/>
      <top style="dashed"/>
      <bottom style="dashed"/>
    </border>
    <border>
      <left style="thin"/>
      <right style="thin"/>
      <top style="dashed"/>
      <bottom style="dashed">
        <color indexed="8"/>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style="double">
        <color indexed="8"/>
      </bottom>
    </border>
    <border>
      <left/>
      <right/>
      <top style="medium"/>
      <bottom style="double">
        <color indexed="8"/>
      </bottom>
    </border>
    <border>
      <left/>
      <right style="medium"/>
      <top style="medium"/>
      <bottom style="double">
        <color indexed="8"/>
      </bottom>
    </border>
    <border>
      <left style="medium">
        <color indexed="8"/>
      </left>
      <right style="medium">
        <color indexed="8"/>
      </right>
      <top/>
      <bottom/>
    </border>
    <border>
      <left style="medium">
        <color indexed="8"/>
      </left>
      <right style="medium">
        <color indexed="8"/>
      </right>
      <top/>
      <bottom style="medium">
        <color indexed="8"/>
      </bottom>
    </border>
    <border>
      <left style="medium"/>
      <right/>
      <top style="medium"/>
      <botto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4">
    <xf numFmtId="0" fontId="0" fillId="0" borderId="0" xfId="0" applyAlignment="1">
      <alignment/>
    </xf>
    <xf numFmtId="0" fontId="2" fillId="0" borderId="10" xfId="0" applyNumberFormat="1" applyFont="1" applyFill="1"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xf>
    <xf numFmtId="0" fontId="0" fillId="0" borderId="0" xfId="0" applyBorder="1" applyAlignment="1">
      <alignment/>
    </xf>
    <xf numFmtId="0" fontId="5" fillId="0" borderId="0" xfId="0" applyFont="1" applyAlignment="1">
      <alignment horizontal="centerContinuous"/>
    </xf>
    <xf numFmtId="165" fontId="0" fillId="0" borderId="0" xfId="0" applyNumberFormat="1" applyAlignment="1">
      <alignment/>
    </xf>
    <xf numFmtId="3" fontId="0" fillId="0" borderId="0" xfId="0" applyNumberFormat="1" applyAlignment="1">
      <alignment/>
    </xf>
    <xf numFmtId="0" fontId="0" fillId="0" borderId="13" xfId="0" applyBorder="1" applyAlignment="1">
      <alignment horizontal="center" vertical="center"/>
    </xf>
    <xf numFmtId="0" fontId="2" fillId="0" borderId="0" xfId="0" applyFont="1" applyAlignment="1">
      <alignment horizontal="center" vertical="center" wrapText="1"/>
    </xf>
    <xf numFmtId="0" fontId="0" fillId="0" borderId="0" xfId="0" applyBorder="1" applyAlignment="1">
      <alignment horizontal="center" vertical="center"/>
    </xf>
    <xf numFmtId="0" fontId="4" fillId="0" borderId="0" xfId="0" applyFont="1" applyBorder="1" applyAlignment="1">
      <alignment horizontal="center" vertical="center" wrapText="1"/>
    </xf>
    <xf numFmtId="165" fontId="2"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xf>
    <xf numFmtId="4" fontId="0" fillId="0" borderId="0" xfId="0" applyNumberFormat="1" applyAlignment="1">
      <alignment/>
    </xf>
    <xf numFmtId="164" fontId="0" fillId="0" borderId="0" xfId="0" applyNumberFormat="1" applyAlignment="1">
      <alignment/>
    </xf>
    <xf numFmtId="0" fontId="2" fillId="0" borderId="0" xfId="0" applyFont="1" applyBorder="1" applyAlignment="1">
      <alignment horizontal="center" vertical="center" wrapText="1"/>
    </xf>
    <xf numFmtId="0" fontId="0" fillId="0" borderId="0" xfId="0" applyBorder="1" applyAlignment="1">
      <alignment/>
    </xf>
    <xf numFmtId="165" fontId="2" fillId="0" borderId="24" xfId="0" applyNumberFormat="1" applyFont="1" applyBorder="1" applyAlignment="1">
      <alignment horizontal="center" vertical="center"/>
    </xf>
    <xf numFmtId="165" fontId="0" fillId="0" borderId="0" xfId="0" applyNumberFormat="1" applyAlignment="1">
      <alignmen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24" borderId="28" xfId="0" applyFont="1" applyFill="1" applyBorder="1" applyAlignment="1">
      <alignment vertical="center"/>
    </xf>
    <xf numFmtId="0" fontId="6" fillId="24" borderId="29" xfId="0" applyFont="1" applyFill="1" applyBorder="1" applyAlignment="1">
      <alignment vertical="center"/>
    </xf>
    <xf numFmtId="0" fontId="6" fillId="24" borderId="30" xfId="0" applyFont="1" applyFill="1" applyBorder="1" applyAlignment="1">
      <alignment vertical="center"/>
    </xf>
    <xf numFmtId="0" fontId="6" fillId="24" borderId="31" xfId="0" applyFont="1" applyFill="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3" fontId="2" fillId="0" borderId="38" xfId="0" applyNumberFormat="1" applyFont="1" applyBorder="1" applyAlignment="1">
      <alignment vertical="center"/>
    </xf>
    <xf numFmtId="3" fontId="2" fillId="0" borderId="39" xfId="0" applyNumberFormat="1" applyFont="1" applyBorder="1" applyAlignment="1">
      <alignment vertical="center"/>
    </xf>
    <xf numFmtId="3" fontId="2" fillId="0" borderId="40" xfId="0" applyNumberFormat="1" applyFont="1" applyBorder="1" applyAlignment="1">
      <alignment vertical="center"/>
    </xf>
    <xf numFmtId="9" fontId="2" fillId="0" borderId="38" xfId="0" applyNumberFormat="1" applyFont="1" applyBorder="1" applyAlignment="1">
      <alignment vertical="center"/>
    </xf>
    <xf numFmtId="9" fontId="2" fillId="0" borderId="39" xfId="0" applyNumberFormat="1" applyFont="1" applyBorder="1" applyAlignment="1">
      <alignment vertical="center"/>
    </xf>
    <xf numFmtId="9" fontId="2" fillId="0" borderId="40" xfId="0" applyNumberFormat="1" applyFont="1" applyBorder="1" applyAlignment="1">
      <alignment vertical="center"/>
    </xf>
    <xf numFmtId="0" fontId="0" fillId="0" borderId="0" xfId="0" applyAlignment="1">
      <alignment vertical="center" wrapText="1"/>
    </xf>
    <xf numFmtId="0" fontId="0" fillId="0" borderId="0" xfId="0" applyAlignment="1">
      <alignment wrapText="1"/>
    </xf>
    <xf numFmtId="10" fontId="2" fillId="0" borderId="14" xfId="0" applyNumberFormat="1" applyFont="1" applyBorder="1" applyAlignment="1">
      <alignment horizontal="center" vertical="center"/>
    </xf>
    <xf numFmtId="0" fontId="13" fillId="0" borderId="0" xfId="0" applyFont="1" applyFill="1" applyBorder="1" applyAlignment="1">
      <alignment horizontal="center" vertical="center"/>
    </xf>
    <xf numFmtId="0" fontId="8" fillId="18" borderId="41" xfId="0" applyFont="1" applyFill="1" applyBorder="1" applyAlignment="1">
      <alignment horizontal="center" vertical="center" textRotation="180"/>
    </xf>
    <xf numFmtId="0" fontId="6" fillId="24" borderId="42" xfId="0" applyFont="1" applyFill="1" applyBorder="1" applyAlignment="1">
      <alignment horizontal="center" vertical="center"/>
    </xf>
    <xf numFmtId="0" fontId="10" fillId="24" borderId="42" xfId="0" applyFont="1" applyFill="1" applyBorder="1" applyAlignment="1">
      <alignment horizontal="center" vertical="center"/>
    </xf>
    <xf numFmtId="0" fontId="10" fillId="24" borderId="43" xfId="0" applyFont="1" applyFill="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Fill="1" applyBorder="1" applyAlignment="1">
      <alignment horizontal="center" vertical="center"/>
    </xf>
    <xf numFmtId="0" fontId="8" fillId="18" borderId="41" xfId="0" applyFont="1" applyFill="1" applyBorder="1" applyAlignment="1">
      <alignment horizontal="center" vertical="center" textRotation="180" wrapText="1"/>
    </xf>
    <xf numFmtId="0" fontId="12" fillId="24" borderId="42" xfId="0" applyFont="1" applyFill="1" applyBorder="1" applyAlignment="1">
      <alignment horizontal="center" vertical="center"/>
    </xf>
    <xf numFmtId="0" fontId="4" fillId="0" borderId="49" xfId="0" applyFont="1" applyBorder="1" applyAlignment="1">
      <alignment vertical="center"/>
    </xf>
    <xf numFmtId="0" fontId="3" fillId="0" borderId="49" xfId="0" applyFont="1" applyBorder="1" applyAlignment="1">
      <alignment horizontal="center" vertical="center"/>
    </xf>
    <xf numFmtId="0" fontId="4" fillId="0" borderId="49" xfId="0" applyFont="1" applyBorder="1" applyAlignment="1">
      <alignment horizontal="center" vertical="center"/>
    </xf>
    <xf numFmtId="3" fontId="4" fillId="0" borderId="49" xfId="0" applyNumberFormat="1" applyFont="1" applyBorder="1" applyAlignment="1">
      <alignment horizontal="center" vertical="center"/>
    </xf>
    <xf numFmtId="9" fontId="4" fillId="0" borderId="49" xfId="0" applyNumberFormat="1" applyFont="1" applyBorder="1" applyAlignment="1">
      <alignment vertical="center"/>
    </xf>
    <xf numFmtId="0" fontId="2" fillId="0" borderId="48" xfId="0" applyFont="1" applyFill="1" applyBorder="1" applyAlignment="1">
      <alignment horizontal="center" vertical="center"/>
    </xf>
    <xf numFmtId="165" fontId="4" fillId="0" borderId="49" xfId="0" applyNumberFormat="1" applyFont="1" applyBorder="1" applyAlignment="1">
      <alignment vertical="center"/>
    </xf>
    <xf numFmtId="3" fontId="2" fillId="0" borderId="50" xfId="0" applyNumberFormat="1" applyFont="1" applyBorder="1" applyAlignment="1">
      <alignment vertical="center"/>
    </xf>
    <xf numFmtId="0" fontId="14" fillId="0" borderId="0" xfId="0" applyFont="1" applyAlignment="1">
      <alignment horizontal="centerContinuous"/>
    </xf>
    <xf numFmtId="0" fontId="4" fillId="0" borderId="0" xfId="0" applyNumberFormat="1" applyFont="1" applyAlignment="1">
      <alignment horizontal="center" wrapText="1"/>
    </xf>
    <xf numFmtId="0" fontId="0" fillId="0" borderId="51" xfId="0" applyBorder="1" applyAlignment="1">
      <alignment horizontal="center" vertical="center"/>
    </xf>
    <xf numFmtId="0" fontId="8" fillId="18" borderId="52" xfId="0" applyFont="1" applyFill="1" applyBorder="1" applyAlignment="1">
      <alignment horizontal="center" vertical="center" wrapText="1"/>
    </xf>
    <xf numFmtId="3" fontId="9" fillId="18" borderId="19" xfId="0" applyNumberFormat="1" applyFont="1" applyFill="1" applyBorder="1" applyAlignment="1">
      <alignment horizontal="center" vertical="center"/>
    </xf>
    <xf numFmtId="3" fontId="9" fillId="18" borderId="14" xfId="0" applyNumberFormat="1" applyFont="1" applyFill="1" applyBorder="1" applyAlignment="1">
      <alignment horizontal="center" vertical="center"/>
    </xf>
    <xf numFmtId="3" fontId="9" fillId="18" borderId="24" xfId="0" applyNumberFormat="1" applyFont="1" applyFill="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wrapText="1"/>
    </xf>
    <xf numFmtId="0" fontId="2" fillId="0" borderId="59" xfId="0" applyFont="1" applyBorder="1" applyAlignment="1">
      <alignment horizontal="center" vertical="center" wrapText="1"/>
    </xf>
    <xf numFmtId="165" fontId="2" fillId="0" borderId="19" xfId="0" applyNumberFormat="1" applyFont="1" applyBorder="1" applyAlignment="1">
      <alignment horizontal="center" vertical="center"/>
    </xf>
    <xf numFmtId="165" fontId="2" fillId="0" borderId="20" xfId="0" applyNumberFormat="1"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0" fillId="0" borderId="63" xfId="0" applyBorder="1" applyAlignment="1">
      <alignment wrapText="1"/>
    </xf>
    <xf numFmtId="0" fontId="0" fillId="0" borderId="0" xfId="0" applyBorder="1" applyAlignment="1">
      <alignment wrapText="1"/>
    </xf>
    <xf numFmtId="0" fontId="0" fillId="0" borderId="52"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20" borderId="67" xfId="0" applyFill="1" applyBorder="1" applyAlignment="1">
      <alignment horizontal="center" vertical="center"/>
    </xf>
    <xf numFmtId="0" fontId="0" fillId="20" borderId="68" xfId="0" applyFill="1" applyBorder="1" applyAlignment="1">
      <alignment horizontal="center" vertical="center"/>
    </xf>
    <xf numFmtId="0" fontId="0" fillId="20" borderId="69" xfId="0"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Border="1" applyAlignment="1">
      <alignment/>
    </xf>
    <xf numFmtId="0" fontId="7" fillId="21" borderId="50" xfId="0" applyFont="1" applyFill="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3" fillId="0" borderId="72" xfId="0" applyFont="1" applyBorder="1" applyAlignment="1">
      <alignment horizontal="left" vertical="center" wrapText="1"/>
    </xf>
    <xf numFmtId="0" fontId="0" fillId="0" borderId="23" xfId="0" applyBorder="1" applyAlignment="1">
      <alignment wrapText="1"/>
    </xf>
    <xf numFmtId="0" fontId="0" fillId="0" borderId="51" xfId="0" applyBorder="1" applyAlignment="1">
      <alignment wrapText="1"/>
    </xf>
    <xf numFmtId="0" fontId="4" fillId="25" borderId="43" xfId="0" applyFont="1" applyFill="1" applyBorder="1" applyAlignment="1">
      <alignment horizontal="center" vertical="center"/>
    </xf>
    <xf numFmtId="0" fontId="4" fillId="25" borderId="73" xfId="0" applyFont="1" applyFill="1" applyBorder="1" applyAlignment="1">
      <alignment horizontal="center" vertical="center"/>
    </xf>
    <xf numFmtId="0" fontId="17" fillId="25" borderId="73" xfId="0" applyFont="1" applyFill="1" applyBorder="1" applyAlignment="1">
      <alignment horizontal="center"/>
    </xf>
    <xf numFmtId="0" fontId="17" fillId="0" borderId="73" xfId="0" applyFont="1" applyBorder="1" applyAlignment="1">
      <alignment horizontal="center"/>
    </xf>
    <xf numFmtId="0" fontId="0" fillId="0" borderId="73" xfId="0" applyBorder="1" applyAlignment="1">
      <alignment horizontal="center"/>
    </xf>
    <xf numFmtId="0" fontId="0" fillId="0" borderId="74"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11  
 (Q1 , 2016)  Call Percentage</a:t>
            </a:r>
          </a:p>
        </c:rich>
      </c:tx>
      <c:layout>
        <c:manualLayout>
          <c:xMode val="factor"/>
          <c:yMode val="factor"/>
          <c:x val="-0.03625"/>
          <c:y val="-0.039"/>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
          <c:y val="0.51975"/>
          <c:w val="0.24825"/>
          <c:h val="0.117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11'!$A$6:$A$14</c:f>
              <c:strCache/>
            </c:strRef>
          </c:cat>
          <c:val>
            <c:numRef>
              <c:f>'Ward 11'!$L$6:$L$14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775"/>
          <c:y val="0.12225"/>
          <c:w val="0.2435"/>
          <c:h val="0.8457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12  
 (Q1, 2016)  Call Percentage</a:t>
            </a:r>
          </a:p>
        </c:rich>
      </c:tx>
      <c:layout>
        <c:manualLayout>
          <c:xMode val="factor"/>
          <c:yMode val="factor"/>
          <c:x val="-0.038"/>
          <c:y val="-0.039"/>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825"/>
          <c:y val="0.51975"/>
          <c:w val="0.247"/>
          <c:h val="0.117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12'!$A$6:$A$14</c:f>
              <c:strCache/>
            </c:strRef>
          </c:cat>
          <c:val>
            <c:numRef>
              <c:f>'Ward 12'!$L$6:$L$14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95"/>
          <c:y val="0.12225"/>
          <c:w val="0.244"/>
          <c:h val="0.8262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22
</a:t>
            </a:r>
            <a:r>
              <a:rPr lang="en-US" cap="none" sz="1200" b="1" i="0" u="sng" baseline="0">
                <a:solidFill>
                  <a:srgbClr val="FFFFFF"/>
                </a:solidFill>
              </a:rPr>
              <a:t> (Q1 , 2016)  Call Percentage</a:t>
            </a:r>
          </a:p>
        </c:rich>
      </c:tx>
      <c:layout>
        <c:manualLayout>
          <c:xMode val="factor"/>
          <c:yMode val="factor"/>
          <c:x val="-0.03625"/>
          <c:y val="-0.03875"/>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65"/>
          <c:y val="0.57325"/>
          <c:w val="0.249"/>
          <c:h val="0.114"/>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22'!$A$6:$A$14</c:f>
              <c:strCache/>
            </c:strRef>
          </c:cat>
          <c:val>
            <c:numRef>
              <c:f>'Ward 22'!$L$6:$L$14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8425"/>
          <c:y val="0.03175"/>
          <c:w val="0.21575"/>
          <c:h val="0.9682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5"/>
          <c:y val="-0.04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15"/>
          <c:y val="0.08725"/>
          <c:w val="0.9195"/>
          <c:h val="0.815"/>
        </c:manualLayout>
      </c:layout>
      <c:lineChart>
        <c:grouping val="standard"/>
        <c:varyColors val="0"/>
        <c:ser>
          <c:idx val="0"/>
          <c:order val="0"/>
          <c:tx>
            <c:strRef>
              <c:f>'Ward 22'!$A$6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462506"/>
        <c:axId val="31162555"/>
      </c:lineChart>
      <c:catAx>
        <c:axId val="34625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1162555"/>
        <c:crosses val="autoZero"/>
        <c:auto val="1"/>
        <c:lblOffset val="100"/>
        <c:tickLblSkip val="1"/>
        <c:noMultiLvlLbl val="0"/>
      </c:catAx>
      <c:valAx>
        <c:axId val="311625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250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75"/>
          <c:y val="-0.022"/>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225"/>
          <c:y val="0.083"/>
          <c:w val="0.90775"/>
          <c:h val="0.892"/>
        </c:manualLayout>
      </c:layout>
      <c:lineChart>
        <c:grouping val="standard"/>
        <c:varyColors val="0"/>
        <c:ser>
          <c:idx val="0"/>
          <c:order val="0"/>
          <c:tx>
            <c:strRef>
              <c:f>'Ward 22'!$A$7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2027540"/>
        <c:axId val="41138997"/>
      </c:lineChart>
      <c:catAx>
        <c:axId val="120275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1138997"/>
        <c:crosses val="autoZero"/>
        <c:auto val="1"/>
        <c:lblOffset val="100"/>
        <c:tickLblSkip val="1"/>
        <c:noMultiLvlLbl val="0"/>
      </c:catAx>
      <c:valAx>
        <c:axId val="411389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2754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8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10175"/>
          <c:y val="0.084"/>
          <c:w val="0.85875"/>
          <c:h val="0.844"/>
        </c:manualLayout>
      </c:layout>
      <c:lineChart>
        <c:grouping val="standard"/>
        <c:varyColors val="0"/>
        <c:ser>
          <c:idx val="0"/>
          <c:order val="0"/>
          <c:tx>
            <c:strRef>
              <c:f>'Ward 22'!$A$8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4706654"/>
        <c:axId val="43924431"/>
      </c:lineChart>
      <c:catAx>
        <c:axId val="347066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3924431"/>
        <c:crosses val="autoZero"/>
        <c:auto val="1"/>
        <c:lblOffset val="100"/>
        <c:tickLblSkip val="1"/>
        <c:noMultiLvlLbl val="0"/>
      </c:catAx>
      <c:valAx>
        <c:axId val="439244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0665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175"/>
          <c:y val="0.08075"/>
          <c:w val="0.91825"/>
          <c:h val="0.8785"/>
        </c:manualLayout>
      </c:layout>
      <c:lineChart>
        <c:grouping val="standard"/>
        <c:varyColors val="0"/>
        <c:ser>
          <c:idx val="0"/>
          <c:order val="0"/>
          <c:tx>
            <c:strRef>
              <c:f>'Ward 22'!$A$9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9775560"/>
        <c:axId val="1109129"/>
      </c:lineChart>
      <c:catAx>
        <c:axId val="597755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109129"/>
        <c:crosses val="autoZero"/>
        <c:auto val="1"/>
        <c:lblOffset val="100"/>
        <c:tickLblSkip val="1"/>
        <c:noMultiLvlLbl val="0"/>
      </c:catAx>
      <c:valAx>
        <c:axId val="11091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7556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3"/>
          <c:y val="-0.029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185"/>
          <c:y val="0.0865"/>
          <c:w val="0.94175"/>
          <c:h val="0.851"/>
        </c:manualLayout>
      </c:layout>
      <c:lineChart>
        <c:grouping val="standard"/>
        <c:varyColors val="0"/>
        <c:ser>
          <c:idx val="0"/>
          <c:order val="0"/>
          <c:tx>
            <c:strRef>
              <c:f>'Ward 22'!$A$10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9982162"/>
        <c:axId val="22730595"/>
      </c:lineChart>
      <c:catAx>
        <c:axId val="99821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2730595"/>
        <c:crosses val="autoZero"/>
        <c:auto val="1"/>
        <c:lblOffset val="100"/>
        <c:tickLblSkip val="1"/>
        <c:noMultiLvlLbl val="0"/>
      </c:catAx>
      <c:valAx>
        <c:axId val="227305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8216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25"/>
          <c:y val="-0.038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3"/>
          <c:y val="0.08575"/>
          <c:w val="0.907"/>
          <c:h val="0.8785"/>
        </c:manualLayout>
      </c:layout>
      <c:lineChart>
        <c:grouping val="standard"/>
        <c:varyColors val="0"/>
        <c:ser>
          <c:idx val="0"/>
          <c:order val="0"/>
          <c:tx>
            <c:strRef>
              <c:f>'Ward 22'!$A$11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248764"/>
        <c:axId val="29238877"/>
      </c:lineChart>
      <c:catAx>
        <c:axId val="32487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9238877"/>
        <c:crosses val="autoZero"/>
        <c:auto val="1"/>
        <c:lblOffset val="100"/>
        <c:tickLblSkip val="1"/>
        <c:noMultiLvlLbl val="0"/>
      </c:catAx>
      <c:valAx>
        <c:axId val="292388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876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65"/>
          <c:y val="-0.04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4"/>
          <c:y val="0.084"/>
          <c:w val="0.89475"/>
          <c:h val="0.85975"/>
        </c:manualLayout>
      </c:layout>
      <c:lineChart>
        <c:grouping val="standard"/>
        <c:varyColors val="0"/>
        <c:ser>
          <c:idx val="0"/>
          <c:order val="0"/>
          <c:tx>
            <c:strRef>
              <c:f>'Ward 22'!$A$12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823302"/>
        <c:axId val="19538807"/>
      </c:lineChart>
      <c:catAx>
        <c:axId val="618233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9538807"/>
        <c:crosses val="autoZero"/>
        <c:auto val="1"/>
        <c:lblOffset val="100"/>
        <c:tickLblSkip val="1"/>
        <c:noMultiLvlLbl val="0"/>
      </c:catAx>
      <c:valAx>
        <c:axId val="195388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2330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052"/>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175"/>
          <c:y val="0.08425"/>
          <c:w val="0.91875"/>
          <c:h val="0.862"/>
        </c:manualLayout>
      </c:layout>
      <c:lineChart>
        <c:grouping val="standard"/>
        <c:varyColors val="0"/>
        <c:ser>
          <c:idx val="0"/>
          <c:order val="0"/>
          <c:tx>
            <c:strRef>
              <c:f>'Ward 22'!$A$13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22'!$B$5:$K$5</c:f>
              <c:numCache>
                <c:ptCount val="10"/>
                <c:pt idx="0">
                  <c:v>0</c:v>
                </c:pt>
                <c:pt idx="1">
                  <c:v>0</c:v>
                </c:pt>
                <c:pt idx="2">
                  <c:v>0</c:v>
                </c:pt>
                <c:pt idx="3">
                  <c:v>0</c:v>
                </c:pt>
                <c:pt idx="4">
                  <c:v>0</c:v>
                </c:pt>
                <c:pt idx="5">
                  <c:v>0</c:v>
                </c:pt>
                <c:pt idx="6">
                  <c:v>0</c:v>
                </c:pt>
                <c:pt idx="7">
                  <c:v>0</c:v>
                </c:pt>
                <c:pt idx="8">
                  <c:v>0</c:v>
                </c:pt>
                <c:pt idx="9">
                  <c:v>0</c:v>
                </c:pt>
              </c:numCache>
            </c:numRef>
          </c:cat>
          <c:val>
            <c:numRef>
              <c:f>'Ward 22'!$B$13:$K$13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1631536"/>
        <c:axId val="39139505"/>
      </c:lineChart>
      <c:catAx>
        <c:axId val="416315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9139505"/>
        <c:crosses val="autoZero"/>
        <c:auto val="1"/>
        <c:lblOffset val="100"/>
        <c:tickLblSkip val="1"/>
        <c:noMultiLvlLbl val="0"/>
      </c:catAx>
      <c:valAx>
        <c:axId val="391395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3153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23
</a:t>
            </a:r>
            <a:r>
              <a:rPr lang="en-US" cap="none" sz="1200" b="1" i="0" u="sng" baseline="0">
                <a:solidFill>
                  <a:srgbClr val="FFFFFF"/>
                </a:solidFill>
              </a:rPr>
              <a:t>  (Q1, 2016)  Call Percentage</a:t>
            </a:r>
          </a:p>
        </c:rich>
      </c:tx>
      <c:layout>
        <c:manualLayout>
          <c:xMode val="factor"/>
          <c:yMode val="factor"/>
          <c:x val="-0.0375"/>
          <c:y val="-0.03875"/>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25"/>
          <c:y val="0.572"/>
          <c:w val="0.2485"/>
          <c:h val="0.11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23'!$A$6:$A$14</c:f>
              <c:strCache/>
            </c:strRef>
          </c:cat>
          <c:val>
            <c:numRef>
              <c:f>'Ward 23'!$L$6:$L$14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5525"/>
          <c:y val="0.05175"/>
          <c:w val="0.24475"/>
          <c:h val="0.916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5"/>
          <c:y val="-0.044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175"/>
          <c:y val="0.0805"/>
          <c:w val="0.94325"/>
          <c:h val="0.837"/>
        </c:manualLayout>
      </c:layout>
      <c:lineChart>
        <c:grouping val="standard"/>
        <c:varyColors val="0"/>
        <c:ser>
          <c:idx val="0"/>
          <c:order val="0"/>
          <c:tx>
            <c:strRef>
              <c:f>'Ward 12'!$A$6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3190346"/>
        <c:axId val="31842203"/>
      </c:lineChart>
      <c:catAx>
        <c:axId val="631903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1842203"/>
        <c:crosses val="autoZero"/>
        <c:auto val="1"/>
        <c:lblOffset val="100"/>
        <c:tickLblSkip val="1"/>
        <c:noMultiLvlLbl val="0"/>
      </c:catAx>
      <c:valAx>
        <c:axId val="318422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9034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5"/>
          <c:y val="-0.049"/>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15"/>
          <c:y val="0.078"/>
          <c:w val="0.9195"/>
          <c:h val="0.86225"/>
        </c:manualLayout>
      </c:layout>
      <c:lineChart>
        <c:grouping val="standard"/>
        <c:varyColors val="0"/>
        <c:ser>
          <c:idx val="0"/>
          <c:order val="0"/>
          <c:tx>
            <c:strRef>
              <c:f>'Ward 23'!$A$6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6711226"/>
        <c:axId val="16183307"/>
      </c:lineChart>
      <c:catAx>
        <c:axId val="167112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6183307"/>
        <c:crosses val="autoZero"/>
        <c:auto val="1"/>
        <c:lblOffset val="100"/>
        <c:tickLblSkip val="1"/>
        <c:noMultiLvlLbl val="0"/>
      </c:catAx>
      <c:valAx>
        <c:axId val="161833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1122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925"/>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4"/>
          <c:y val="0.08075"/>
          <c:w val="0.906"/>
          <c:h val="0.886"/>
        </c:manualLayout>
      </c:layout>
      <c:lineChart>
        <c:grouping val="standard"/>
        <c:varyColors val="0"/>
        <c:ser>
          <c:idx val="0"/>
          <c:order val="0"/>
          <c:tx>
            <c:strRef>
              <c:f>'Ward 23'!$A$7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1432036"/>
        <c:axId val="35779461"/>
      </c:lineChart>
      <c:catAx>
        <c:axId val="114320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5779461"/>
        <c:crosses val="autoZero"/>
        <c:auto val="1"/>
        <c:lblOffset val="100"/>
        <c:tickLblSkip val="1"/>
        <c:noMultiLvlLbl val="0"/>
      </c:catAx>
      <c:valAx>
        <c:axId val="357794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3203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8375"/>
          <c:y val="0.08075"/>
          <c:w val="0.87475"/>
          <c:h val="0.886"/>
        </c:manualLayout>
      </c:layout>
      <c:lineChart>
        <c:grouping val="standard"/>
        <c:varyColors val="0"/>
        <c:ser>
          <c:idx val="0"/>
          <c:order val="0"/>
          <c:tx>
            <c:strRef>
              <c:f>'Ward 23'!$A$8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3579694"/>
        <c:axId val="12455199"/>
      </c:lineChart>
      <c:catAx>
        <c:axId val="535796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2455199"/>
        <c:crosses val="autoZero"/>
        <c:auto val="1"/>
        <c:lblOffset val="100"/>
        <c:tickLblSkip val="1"/>
        <c:noMultiLvlLbl val="0"/>
      </c:catAx>
      <c:valAx>
        <c:axId val="124551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57969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1"/>
          <c:y val="0.08075"/>
          <c:w val="0.91925"/>
          <c:h val="0.89825"/>
        </c:manualLayout>
      </c:layout>
      <c:lineChart>
        <c:grouping val="standard"/>
        <c:varyColors val="0"/>
        <c:ser>
          <c:idx val="0"/>
          <c:order val="0"/>
          <c:tx>
            <c:strRef>
              <c:f>'Ward 23'!$A$9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4987928"/>
        <c:axId val="2238169"/>
      </c:lineChart>
      <c:catAx>
        <c:axId val="4498792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238169"/>
        <c:crosses val="autoZero"/>
        <c:auto val="1"/>
        <c:lblOffset val="100"/>
        <c:tickLblSkip val="1"/>
        <c:noMultiLvlLbl val="0"/>
      </c:catAx>
      <c:valAx>
        <c:axId val="22381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8792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2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125"/>
          <c:y val="0.08075"/>
          <c:w val="0.9415"/>
          <c:h val="0.87025"/>
        </c:manualLayout>
      </c:layout>
      <c:lineChart>
        <c:grouping val="standard"/>
        <c:varyColors val="0"/>
        <c:ser>
          <c:idx val="0"/>
          <c:order val="0"/>
          <c:tx>
            <c:strRef>
              <c:f>'Ward 23'!$A$10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0143522"/>
        <c:axId val="47073971"/>
      </c:lineChart>
      <c:catAx>
        <c:axId val="201435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7073971"/>
        <c:crosses val="autoZero"/>
        <c:auto val="1"/>
        <c:lblOffset val="100"/>
        <c:tickLblSkip val="1"/>
        <c:noMultiLvlLbl val="0"/>
      </c:catAx>
      <c:valAx>
        <c:axId val="470739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4352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25"/>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4"/>
          <c:y val="0.08075"/>
          <c:w val="0.90525"/>
          <c:h val="0.87025"/>
        </c:manualLayout>
      </c:layout>
      <c:lineChart>
        <c:grouping val="standard"/>
        <c:varyColors val="0"/>
        <c:ser>
          <c:idx val="0"/>
          <c:order val="0"/>
          <c:tx>
            <c:strRef>
              <c:f>'Ward 23'!$A$11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1012556"/>
        <c:axId val="54895277"/>
      </c:lineChart>
      <c:catAx>
        <c:axId val="210125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4895277"/>
        <c:crosses val="autoZero"/>
        <c:auto val="1"/>
        <c:lblOffset val="100"/>
        <c:tickLblSkip val="1"/>
        <c:noMultiLvlLbl val="0"/>
      </c:catAx>
      <c:valAx>
        <c:axId val="548952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1255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7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45"/>
          <c:y val="0.08075"/>
          <c:w val="0.89175"/>
          <c:h val="0.89825"/>
        </c:manualLayout>
      </c:layout>
      <c:lineChart>
        <c:grouping val="standard"/>
        <c:varyColors val="0"/>
        <c:ser>
          <c:idx val="0"/>
          <c:order val="0"/>
          <c:tx>
            <c:strRef>
              <c:f>'Ward 23'!$A$12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4295446"/>
        <c:axId val="17332423"/>
      </c:lineChart>
      <c:catAx>
        <c:axId val="242954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7332423"/>
        <c:crosses val="autoZero"/>
        <c:auto val="1"/>
        <c:lblOffset val="100"/>
        <c:tickLblSkip val="1"/>
        <c:noMultiLvlLbl val="0"/>
      </c:catAx>
      <c:valAx>
        <c:axId val="173324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9544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575"/>
          <c:y val="0.08075"/>
          <c:w val="0.92475"/>
          <c:h val="0.8665"/>
        </c:manualLayout>
      </c:layout>
      <c:lineChart>
        <c:grouping val="standard"/>
        <c:varyColors val="0"/>
        <c:ser>
          <c:idx val="0"/>
          <c:order val="0"/>
          <c:tx>
            <c:strRef>
              <c:f>'Ward 23'!$A$13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23'!$B$5:$K$5</c:f>
              <c:numCache>
                <c:ptCount val="10"/>
                <c:pt idx="0">
                  <c:v>0</c:v>
                </c:pt>
                <c:pt idx="1">
                  <c:v>0</c:v>
                </c:pt>
                <c:pt idx="2">
                  <c:v>0</c:v>
                </c:pt>
                <c:pt idx="3">
                  <c:v>0</c:v>
                </c:pt>
                <c:pt idx="4">
                  <c:v>0</c:v>
                </c:pt>
                <c:pt idx="5">
                  <c:v>0</c:v>
                </c:pt>
                <c:pt idx="6">
                  <c:v>0</c:v>
                </c:pt>
                <c:pt idx="7">
                  <c:v>0</c:v>
                </c:pt>
                <c:pt idx="8">
                  <c:v>0</c:v>
                </c:pt>
                <c:pt idx="9">
                  <c:v>0</c:v>
                </c:pt>
              </c:numCache>
            </c:numRef>
          </c:cat>
          <c:val>
            <c:numRef>
              <c:f>'Ward 23'!$B$13:$K$13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1774080"/>
        <c:axId val="61748993"/>
      </c:lineChart>
      <c:catAx>
        <c:axId val="217740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1748993"/>
        <c:crosses val="autoZero"/>
        <c:auto val="1"/>
        <c:lblOffset val="100"/>
        <c:tickLblSkip val="1"/>
        <c:noMultiLvlLbl val="0"/>
      </c:catAx>
      <c:valAx>
        <c:axId val="617489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77408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925"/>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425"/>
          <c:y val="0.0805"/>
          <c:w val="0.9055"/>
          <c:h val="0.851"/>
        </c:manualLayout>
      </c:layout>
      <c:lineChart>
        <c:grouping val="standard"/>
        <c:varyColors val="0"/>
        <c:ser>
          <c:idx val="0"/>
          <c:order val="0"/>
          <c:tx>
            <c:strRef>
              <c:f>'Ward 12'!$A$7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8144372"/>
        <c:axId val="29081621"/>
      </c:lineChart>
      <c:catAx>
        <c:axId val="181443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9081621"/>
        <c:crosses val="autoZero"/>
        <c:auto val="1"/>
        <c:lblOffset val="100"/>
        <c:tickLblSkip val="1"/>
        <c:noMultiLvlLbl val="0"/>
      </c:catAx>
      <c:valAx>
        <c:axId val="290816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4437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825"/>
          <c:y val="0.08025"/>
          <c:w val="0.89025"/>
          <c:h val="0.87125"/>
        </c:manualLayout>
      </c:layout>
      <c:lineChart>
        <c:grouping val="standard"/>
        <c:varyColors val="0"/>
        <c:ser>
          <c:idx val="0"/>
          <c:order val="0"/>
          <c:tx>
            <c:strRef>
              <c:f>'Ward 12'!$A$8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407998"/>
        <c:axId val="6801071"/>
      </c:lineChart>
      <c:catAx>
        <c:axId val="60407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801071"/>
        <c:crosses val="autoZero"/>
        <c:auto val="1"/>
        <c:lblOffset val="100"/>
        <c:tickLblSkip val="1"/>
        <c:noMultiLvlLbl val="0"/>
      </c:catAx>
      <c:valAx>
        <c:axId val="68010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0799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32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0975"/>
          <c:y val="0.08025"/>
          <c:w val="0.9505"/>
          <c:h val="0.856"/>
        </c:manualLayout>
      </c:layout>
      <c:lineChart>
        <c:grouping val="standard"/>
        <c:varyColors val="0"/>
        <c:ser>
          <c:idx val="0"/>
          <c:order val="0"/>
          <c:tx>
            <c:strRef>
              <c:f>'Ward 12'!$A$9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209640"/>
        <c:axId val="14015849"/>
      </c:lineChart>
      <c:catAx>
        <c:axId val="612096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4015849"/>
        <c:crosses val="autoZero"/>
        <c:auto val="1"/>
        <c:lblOffset val="100"/>
        <c:tickLblSkip val="1"/>
        <c:noMultiLvlLbl val="0"/>
      </c:catAx>
      <c:valAx>
        <c:axId val="140158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20964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175"/>
          <c:y val="0.08025"/>
          <c:w val="0.94325"/>
          <c:h val="0.856"/>
        </c:manualLayout>
      </c:layout>
      <c:lineChart>
        <c:grouping val="standard"/>
        <c:varyColors val="0"/>
        <c:ser>
          <c:idx val="0"/>
          <c:order val="0"/>
          <c:tx>
            <c:strRef>
              <c:f>'Ward 12'!$A$10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9033778"/>
        <c:axId val="61541955"/>
      </c:lineChart>
      <c:catAx>
        <c:axId val="590337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1541955"/>
        <c:crosses val="autoZero"/>
        <c:auto val="1"/>
        <c:lblOffset val="100"/>
        <c:tickLblSkip val="1"/>
        <c:noMultiLvlLbl val="0"/>
      </c:catAx>
      <c:valAx>
        <c:axId val="615419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3377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825"/>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525"/>
          <c:y val="0.08025"/>
          <c:w val="0.90475"/>
          <c:h val="0.887"/>
        </c:manualLayout>
      </c:layout>
      <c:lineChart>
        <c:grouping val="standard"/>
        <c:varyColors val="0"/>
        <c:ser>
          <c:idx val="0"/>
          <c:order val="0"/>
          <c:tx>
            <c:strRef>
              <c:f>'Ward 12'!$A$11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7006684"/>
        <c:axId val="18842429"/>
      </c:lineChart>
      <c:catAx>
        <c:axId val="170066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8842429"/>
        <c:crosses val="autoZero"/>
        <c:auto val="1"/>
        <c:lblOffset val="100"/>
        <c:tickLblSkip val="1"/>
        <c:noMultiLvlLbl val="0"/>
      </c:catAx>
      <c:valAx>
        <c:axId val="188424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0668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72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975"/>
          <c:y val="0.08025"/>
          <c:w val="0.909"/>
          <c:h val="0.93325"/>
        </c:manualLayout>
      </c:layout>
      <c:lineChart>
        <c:grouping val="standard"/>
        <c:varyColors val="0"/>
        <c:ser>
          <c:idx val="0"/>
          <c:order val="0"/>
          <c:tx>
            <c:strRef>
              <c:f>'Ward 12'!$A$12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5364134"/>
        <c:axId val="49841751"/>
      </c:lineChart>
      <c:catAx>
        <c:axId val="353641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9841751"/>
        <c:crosses val="autoZero"/>
        <c:auto val="1"/>
        <c:lblOffset val="100"/>
        <c:tickLblSkip val="1"/>
        <c:noMultiLvlLbl val="0"/>
      </c:catAx>
      <c:valAx>
        <c:axId val="498417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6413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53"/>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525"/>
          <c:y val="0.082"/>
          <c:w val="0.9255"/>
          <c:h val="0.83375"/>
        </c:manualLayout>
      </c:layout>
      <c:lineChart>
        <c:grouping val="standard"/>
        <c:varyColors val="0"/>
        <c:ser>
          <c:idx val="0"/>
          <c:order val="0"/>
          <c:tx>
            <c:strRef>
              <c:f>'Ward 12'!$A$13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12'!$B$5:$K$5</c:f>
              <c:numCache>
                <c:ptCount val="10"/>
                <c:pt idx="0">
                  <c:v>0</c:v>
                </c:pt>
                <c:pt idx="1">
                  <c:v>0</c:v>
                </c:pt>
                <c:pt idx="2">
                  <c:v>0</c:v>
                </c:pt>
                <c:pt idx="3">
                  <c:v>0</c:v>
                </c:pt>
                <c:pt idx="4">
                  <c:v>0</c:v>
                </c:pt>
                <c:pt idx="5">
                  <c:v>0</c:v>
                </c:pt>
                <c:pt idx="6">
                  <c:v>0</c:v>
                </c:pt>
                <c:pt idx="7">
                  <c:v>0</c:v>
                </c:pt>
                <c:pt idx="8">
                  <c:v>0</c:v>
                </c:pt>
                <c:pt idx="9">
                  <c:v>0</c:v>
                </c:pt>
              </c:numCache>
            </c:numRef>
          </c:cat>
          <c:val>
            <c:numRef>
              <c:f>'Ward 12'!$B$13:$K$13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5922576"/>
        <c:axId val="10650001"/>
      </c:lineChart>
      <c:catAx>
        <c:axId val="459225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0650001"/>
        <c:crosses val="autoZero"/>
        <c:auto val="1"/>
        <c:lblOffset val="100"/>
        <c:tickLblSkip val="1"/>
        <c:noMultiLvlLbl val="0"/>
      </c:catAx>
      <c:valAx>
        <c:axId val="106500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92257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13  
 (Q1, 2016)  Call Percentage</a:t>
            </a:r>
          </a:p>
        </c:rich>
      </c:tx>
      <c:layout>
        <c:manualLayout>
          <c:xMode val="factor"/>
          <c:yMode val="factor"/>
          <c:x val="-0.0395"/>
          <c:y val="-0.038"/>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5"/>
          <c:y val="0.52225"/>
          <c:w val="0.24775"/>
          <c:h val="0.115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13'!$A$6:$A$14</c:f>
              <c:strCache/>
            </c:strRef>
          </c:cat>
          <c:val>
            <c:numRef>
              <c:f>'Ward 13'!$L$6:$L$14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575"/>
          <c:y val="0.11325"/>
          <c:w val="0.24475"/>
          <c:h val="0.847"/>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725"/>
          <c:y val="-0.044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675"/>
          <c:y val="0.0805"/>
          <c:w val="0.91325"/>
          <c:h val="0.87"/>
        </c:manualLayout>
      </c:layout>
      <c:lineChart>
        <c:grouping val="standard"/>
        <c:varyColors val="0"/>
        <c:ser>
          <c:idx val="0"/>
          <c:order val="0"/>
          <c:tx>
            <c:strRef>
              <c:f>'Ward 11'!$A$6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1160186"/>
        <c:axId val="57788491"/>
      </c:lineChart>
      <c:catAx>
        <c:axId val="511601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7788491"/>
        <c:crosses val="autoZero"/>
        <c:auto val="1"/>
        <c:lblOffset val="100"/>
        <c:tickLblSkip val="1"/>
        <c:noMultiLvlLbl val="0"/>
      </c:catAx>
      <c:valAx>
        <c:axId val="577884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6018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25"/>
          <c:y val="-0.044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075"/>
          <c:y val="0.08125"/>
          <c:w val="0.92625"/>
          <c:h val="0.797"/>
        </c:manualLayout>
      </c:layout>
      <c:lineChart>
        <c:grouping val="standard"/>
        <c:varyColors val="0"/>
        <c:ser>
          <c:idx val="0"/>
          <c:order val="0"/>
          <c:tx>
            <c:strRef>
              <c:f>'Ward 13'!$A$6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8741146"/>
        <c:axId val="57343723"/>
      </c:lineChart>
      <c:catAx>
        <c:axId val="287411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7343723"/>
        <c:crosses val="autoZero"/>
        <c:auto val="1"/>
        <c:lblOffset val="100"/>
        <c:tickLblSkip val="1"/>
        <c:noMultiLvlLbl val="0"/>
      </c:catAx>
      <c:valAx>
        <c:axId val="573437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4114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925"/>
          <c:y val="-0.017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425"/>
          <c:y val="0.07775"/>
          <c:w val="0.90575"/>
          <c:h val="0.82375"/>
        </c:manualLayout>
      </c:layout>
      <c:lineChart>
        <c:grouping val="standard"/>
        <c:varyColors val="0"/>
        <c:ser>
          <c:idx val="0"/>
          <c:order val="0"/>
          <c:tx>
            <c:strRef>
              <c:f>'Ward 13'!$A$7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6331460"/>
        <c:axId val="14329957"/>
      </c:lineChart>
      <c:catAx>
        <c:axId val="463314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4329957"/>
        <c:crosses val="autoZero"/>
        <c:auto val="1"/>
        <c:lblOffset val="100"/>
        <c:tickLblSkip val="1"/>
        <c:noMultiLvlLbl val="0"/>
      </c:catAx>
      <c:valAx>
        <c:axId val="143299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33146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8075"/>
          <c:y val="0.08125"/>
          <c:w val="0.87925"/>
          <c:h val="0.86975"/>
        </c:manualLayout>
      </c:layout>
      <c:lineChart>
        <c:grouping val="standard"/>
        <c:varyColors val="0"/>
        <c:ser>
          <c:idx val="0"/>
          <c:order val="0"/>
          <c:tx>
            <c:strRef>
              <c:f>'Ward 13'!$A$8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860750"/>
        <c:axId val="19875839"/>
      </c:lineChart>
      <c:catAx>
        <c:axId val="618607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9875839"/>
        <c:crosses val="autoZero"/>
        <c:auto val="1"/>
        <c:lblOffset val="100"/>
        <c:tickLblSkip val="1"/>
        <c:noMultiLvlLbl val="0"/>
      </c:catAx>
      <c:valAx>
        <c:axId val="198758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6075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2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7"/>
          <c:y val="0.08075"/>
          <c:w val="0.9125"/>
          <c:h val="0.8545"/>
        </c:manualLayout>
      </c:layout>
      <c:lineChart>
        <c:grouping val="standard"/>
        <c:varyColors val="0"/>
        <c:ser>
          <c:idx val="0"/>
          <c:order val="0"/>
          <c:tx>
            <c:strRef>
              <c:f>'Ward 13'!$A$9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4664824"/>
        <c:axId val="66439097"/>
      </c:lineChart>
      <c:catAx>
        <c:axId val="446648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6439097"/>
        <c:crosses val="autoZero"/>
        <c:auto val="1"/>
        <c:lblOffset val="100"/>
        <c:tickLblSkip val="1"/>
        <c:noMultiLvlLbl val="0"/>
      </c:catAx>
      <c:valAx>
        <c:axId val="664390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6482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2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075"/>
          <c:y val="0.08075"/>
          <c:w val="0.92625"/>
          <c:h val="0.8665"/>
        </c:manualLayout>
      </c:layout>
      <c:lineChart>
        <c:grouping val="standard"/>
        <c:varyColors val="0"/>
        <c:ser>
          <c:idx val="0"/>
          <c:order val="0"/>
          <c:tx>
            <c:strRef>
              <c:f>'Ward 13'!$A$10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080962"/>
        <c:axId val="12857747"/>
      </c:lineChart>
      <c:catAx>
        <c:axId val="610809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2857747"/>
        <c:crosses val="autoZero"/>
        <c:auto val="1"/>
        <c:lblOffset val="100"/>
        <c:tickLblSkip val="1"/>
        <c:noMultiLvlLbl val="0"/>
      </c:catAx>
      <c:valAx>
        <c:axId val="128577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8096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25"/>
          <c:y val="-0.039"/>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325"/>
          <c:y val="0.08425"/>
          <c:w val="0.9065"/>
          <c:h val="0.862"/>
        </c:manualLayout>
      </c:layout>
      <c:lineChart>
        <c:grouping val="standard"/>
        <c:varyColors val="0"/>
        <c:ser>
          <c:idx val="0"/>
          <c:order val="0"/>
          <c:tx>
            <c:strRef>
              <c:f>'Ward 13'!$A$11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8610860"/>
        <c:axId val="34844557"/>
      </c:lineChart>
      <c:catAx>
        <c:axId val="486108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4844557"/>
        <c:crosses val="autoZero"/>
        <c:auto val="1"/>
        <c:lblOffset val="100"/>
        <c:tickLblSkip val="1"/>
        <c:noMultiLvlLbl val="0"/>
      </c:catAx>
      <c:valAx>
        <c:axId val="348445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1086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175"/>
          <c:y val="0.08125"/>
          <c:w val="0.8985"/>
          <c:h val="0.8665"/>
        </c:manualLayout>
      </c:layout>
      <c:lineChart>
        <c:grouping val="standard"/>
        <c:varyColors val="0"/>
        <c:ser>
          <c:idx val="0"/>
          <c:order val="0"/>
          <c:tx>
            <c:strRef>
              <c:f>'Ward 13'!$A$12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5165558"/>
        <c:axId val="3836839"/>
      </c:lineChart>
      <c:catAx>
        <c:axId val="451655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836839"/>
        <c:crosses val="autoZero"/>
        <c:auto val="1"/>
        <c:lblOffset val="100"/>
        <c:tickLblSkip val="1"/>
        <c:noMultiLvlLbl val="0"/>
      </c:catAx>
      <c:valAx>
        <c:axId val="38368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6555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2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35"/>
          <c:y val="0.08075"/>
          <c:w val="0.91575"/>
          <c:h val="0.8545"/>
        </c:manualLayout>
      </c:layout>
      <c:lineChart>
        <c:grouping val="standard"/>
        <c:varyColors val="0"/>
        <c:ser>
          <c:idx val="0"/>
          <c:order val="0"/>
          <c:tx>
            <c:strRef>
              <c:f>'Ward 13'!$A$13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13'!$B$5:$K$5</c:f>
              <c:numCache>
                <c:ptCount val="10"/>
                <c:pt idx="0">
                  <c:v>0</c:v>
                </c:pt>
                <c:pt idx="1">
                  <c:v>0</c:v>
                </c:pt>
                <c:pt idx="2">
                  <c:v>0</c:v>
                </c:pt>
                <c:pt idx="3">
                  <c:v>0</c:v>
                </c:pt>
                <c:pt idx="4">
                  <c:v>0</c:v>
                </c:pt>
                <c:pt idx="5">
                  <c:v>0</c:v>
                </c:pt>
                <c:pt idx="6">
                  <c:v>0</c:v>
                </c:pt>
                <c:pt idx="7">
                  <c:v>0</c:v>
                </c:pt>
                <c:pt idx="8">
                  <c:v>0</c:v>
                </c:pt>
                <c:pt idx="9">
                  <c:v>0</c:v>
                </c:pt>
              </c:numCache>
            </c:numRef>
          </c:cat>
          <c:val>
            <c:numRef>
              <c:f>'Ward 13'!$B$13:$K$13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4531552"/>
        <c:axId val="42348513"/>
      </c:lineChart>
      <c:catAx>
        <c:axId val="345315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2348513"/>
        <c:crosses val="autoZero"/>
        <c:auto val="1"/>
        <c:lblOffset val="100"/>
        <c:tickLblSkip val="1"/>
        <c:noMultiLvlLbl val="0"/>
      </c:catAx>
      <c:valAx>
        <c:axId val="423485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3155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14  
 (Q1, 2016)  Call Percentage</a:t>
            </a:r>
          </a:p>
        </c:rich>
      </c:tx>
      <c:layout>
        <c:manualLayout>
          <c:xMode val="factor"/>
          <c:yMode val="factor"/>
          <c:x val="-0.041"/>
          <c:y val="-0.039"/>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25"/>
          <c:y val="0.52275"/>
          <c:w val="0.24825"/>
          <c:h val="0.11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14'!$A$6:$A$14</c:f>
              <c:strCache/>
            </c:strRef>
          </c:cat>
          <c:val>
            <c:numRef>
              <c:f>'Ward 14'!$L$6:$L$14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575"/>
          <c:y val="0.11925"/>
          <c:w val="0.24475"/>
          <c:h val="0.8372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75"/>
          <c:y val="-0.0482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175"/>
          <c:y val="0.08375"/>
          <c:w val="0.93875"/>
          <c:h val="0.837"/>
        </c:manualLayout>
      </c:layout>
      <c:lineChart>
        <c:grouping val="standard"/>
        <c:varyColors val="0"/>
        <c:ser>
          <c:idx val="0"/>
          <c:order val="0"/>
          <c:tx>
            <c:strRef>
              <c:f>'Ward 14'!$A$6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5592298"/>
        <c:axId val="7677499"/>
      </c:lineChart>
      <c:catAx>
        <c:axId val="455922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7677499"/>
        <c:crosses val="autoZero"/>
        <c:auto val="1"/>
        <c:lblOffset val="100"/>
        <c:tickLblSkip val="1"/>
        <c:noMultiLvlLbl val="0"/>
      </c:catAx>
      <c:valAx>
        <c:axId val="76774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9229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275"/>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755"/>
          <c:y val="0.08025"/>
          <c:w val="0.88475"/>
          <c:h val="0.899"/>
        </c:manualLayout>
      </c:layout>
      <c:lineChart>
        <c:grouping val="standard"/>
        <c:varyColors val="0"/>
        <c:ser>
          <c:idx val="0"/>
          <c:order val="0"/>
          <c:tx>
            <c:strRef>
              <c:f>'Ward 11'!$A$7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0334372"/>
        <c:axId val="50356165"/>
      </c:lineChart>
      <c:catAx>
        <c:axId val="503343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0356165"/>
        <c:crosses val="autoZero"/>
        <c:auto val="1"/>
        <c:lblOffset val="100"/>
        <c:tickLblSkip val="1"/>
        <c:noMultiLvlLbl val="0"/>
      </c:catAx>
      <c:valAx>
        <c:axId val="503561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3437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9"/>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475"/>
          <c:y val="0.08125"/>
          <c:w val="0.90475"/>
          <c:h val="0.8665"/>
        </c:manualLayout>
      </c:layout>
      <c:lineChart>
        <c:grouping val="standard"/>
        <c:varyColors val="0"/>
        <c:ser>
          <c:idx val="0"/>
          <c:order val="0"/>
          <c:tx>
            <c:strRef>
              <c:f>'Ward 14'!$A$7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988628"/>
        <c:axId val="17897653"/>
      </c:lineChart>
      <c:catAx>
        <c:axId val="198862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7897653"/>
        <c:crosses val="autoZero"/>
        <c:auto val="1"/>
        <c:lblOffset val="100"/>
        <c:tickLblSkip val="1"/>
        <c:noMultiLvlLbl val="0"/>
      </c:catAx>
      <c:valAx>
        <c:axId val="178976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862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575"/>
          <c:y val="0.08125"/>
          <c:w val="0.893"/>
          <c:h val="0.8855"/>
        </c:manualLayout>
      </c:layout>
      <c:lineChart>
        <c:grouping val="standard"/>
        <c:varyColors val="0"/>
        <c:ser>
          <c:idx val="0"/>
          <c:order val="0"/>
          <c:tx>
            <c:strRef>
              <c:f>'Ward 14'!$A$8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6861150"/>
        <c:axId val="40423759"/>
      </c:lineChart>
      <c:catAx>
        <c:axId val="268611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0423759"/>
        <c:crosses val="autoZero"/>
        <c:auto val="1"/>
        <c:lblOffset val="100"/>
        <c:tickLblSkip val="1"/>
        <c:noMultiLvlLbl val="0"/>
      </c:catAx>
      <c:valAx>
        <c:axId val="40423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6115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7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35"/>
          <c:y val="0.08125"/>
          <c:w val="0.939"/>
          <c:h val="0.86975"/>
        </c:manualLayout>
      </c:layout>
      <c:lineChart>
        <c:grouping val="standard"/>
        <c:varyColors val="0"/>
        <c:ser>
          <c:idx val="0"/>
          <c:order val="0"/>
          <c:tx>
            <c:strRef>
              <c:f>'Ward 14'!$A$9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8269512"/>
        <c:axId val="53099017"/>
      </c:lineChart>
      <c:catAx>
        <c:axId val="282695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3099017"/>
        <c:crosses val="autoZero"/>
        <c:auto val="1"/>
        <c:lblOffset val="100"/>
        <c:tickLblSkip val="1"/>
        <c:noMultiLvlLbl val="0"/>
      </c:catAx>
      <c:valAx>
        <c:axId val="530990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26951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7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325"/>
          <c:y val="0.08075"/>
          <c:w val="0.93675"/>
          <c:h val="0.87025"/>
        </c:manualLayout>
      </c:layout>
      <c:lineChart>
        <c:grouping val="standard"/>
        <c:varyColors val="0"/>
        <c:ser>
          <c:idx val="0"/>
          <c:order val="0"/>
          <c:tx>
            <c:strRef>
              <c:f>'Ward 14'!$A$10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8129106"/>
        <c:axId val="6053091"/>
      </c:lineChart>
      <c:catAx>
        <c:axId val="81291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053091"/>
        <c:crosses val="autoZero"/>
        <c:auto val="1"/>
        <c:lblOffset val="100"/>
        <c:tickLblSkip val="1"/>
        <c:noMultiLvlLbl val="0"/>
      </c:catAx>
      <c:valAx>
        <c:axId val="60530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2910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825"/>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575"/>
          <c:y val="0.08075"/>
          <c:w val="0.904"/>
          <c:h val="0.87025"/>
        </c:manualLayout>
      </c:layout>
      <c:lineChart>
        <c:grouping val="standard"/>
        <c:varyColors val="0"/>
        <c:ser>
          <c:idx val="0"/>
          <c:order val="0"/>
          <c:tx>
            <c:strRef>
              <c:f>'Ward 14'!$A$11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4477820"/>
        <c:axId val="20538333"/>
      </c:lineChart>
      <c:catAx>
        <c:axId val="544778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0538333"/>
        <c:crosses val="autoZero"/>
        <c:auto val="1"/>
        <c:lblOffset val="100"/>
        <c:tickLblSkip val="1"/>
        <c:noMultiLvlLbl val="0"/>
      </c:catAx>
      <c:valAx>
        <c:axId val="205383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7782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6"/>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65"/>
          <c:y val="0.08125"/>
          <c:w val="0.91225"/>
          <c:h val="0.837"/>
        </c:manualLayout>
      </c:layout>
      <c:lineChart>
        <c:grouping val="standard"/>
        <c:varyColors val="0"/>
        <c:ser>
          <c:idx val="0"/>
          <c:order val="0"/>
          <c:tx>
            <c:strRef>
              <c:f>'Ward 14'!$A$12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0627270"/>
        <c:axId val="52992247"/>
      </c:lineChart>
      <c:catAx>
        <c:axId val="506272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2992247"/>
        <c:crosses val="autoZero"/>
        <c:auto val="1"/>
        <c:lblOffset val="100"/>
        <c:tickLblSkip val="1"/>
        <c:noMultiLvlLbl val="0"/>
      </c:catAx>
      <c:valAx>
        <c:axId val="529922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2727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2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475"/>
          <c:y val="0.08075"/>
          <c:w val="0.91525"/>
          <c:h val="0.87025"/>
        </c:manualLayout>
      </c:layout>
      <c:lineChart>
        <c:grouping val="standard"/>
        <c:varyColors val="0"/>
        <c:ser>
          <c:idx val="0"/>
          <c:order val="0"/>
          <c:tx>
            <c:strRef>
              <c:f>'Ward 14'!$A$13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14'!$B$5:$K$5</c:f>
              <c:numCache>
                <c:ptCount val="10"/>
                <c:pt idx="0">
                  <c:v>0</c:v>
                </c:pt>
                <c:pt idx="1">
                  <c:v>0</c:v>
                </c:pt>
                <c:pt idx="2">
                  <c:v>0</c:v>
                </c:pt>
                <c:pt idx="3">
                  <c:v>0</c:v>
                </c:pt>
                <c:pt idx="4">
                  <c:v>0</c:v>
                </c:pt>
                <c:pt idx="5">
                  <c:v>0</c:v>
                </c:pt>
                <c:pt idx="6">
                  <c:v>0</c:v>
                </c:pt>
                <c:pt idx="7">
                  <c:v>0</c:v>
                </c:pt>
                <c:pt idx="8">
                  <c:v>0</c:v>
                </c:pt>
                <c:pt idx="9">
                  <c:v>0</c:v>
                </c:pt>
              </c:numCache>
            </c:numRef>
          </c:cat>
          <c:val>
            <c:numRef>
              <c:f>'Ward 14'!$B$13:$K$13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7168176"/>
        <c:axId val="64513585"/>
      </c:lineChart>
      <c:catAx>
        <c:axId val="71681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4513585"/>
        <c:crosses val="autoZero"/>
        <c:auto val="1"/>
        <c:lblOffset val="100"/>
        <c:tickLblSkip val="1"/>
        <c:noMultiLvlLbl val="0"/>
      </c:catAx>
      <c:valAx>
        <c:axId val="645135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6817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15  
 (Q1, 2016)  Call Percentage</a:t>
            </a:r>
          </a:p>
        </c:rich>
      </c:tx>
      <c:layout>
        <c:manualLayout>
          <c:xMode val="factor"/>
          <c:yMode val="factor"/>
          <c:x val="-0.041"/>
          <c:y val="-0.03875"/>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675"/>
          <c:y val="0.521"/>
          <c:w val="0.24925"/>
          <c:h val="0.11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15'!$A$6:$A$14</c:f>
              <c:strCache>
                <c:ptCount val="9"/>
                <c:pt idx="0">
                  <c:v>Animals</c:v>
                </c:pt>
                <c:pt idx="1">
                  <c:v>Care of Streets</c:v>
                </c:pt>
                <c:pt idx="2">
                  <c:v>Graffiti </c:v>
                </c:pt>
                <c:pt idx="3">
                  <c:v>Noise</c:v>
                </c:pt>
                <c:pt idx="4">
                  <c:v>Parking</c:v>
                </c:pt>
                <c:pt idx="5">
                  <c:v>Parks</c:v>
                </c:pt>
                <c:pt idx="6">
                  <c:v>Property Standards</c:v>
                </c:pt>
                <c:pt idx="7">
                  <c:v>Signs</c:v>
                </c:pt>
                <c:pt idx="8">
                  <c:v>Zoning Enforcement</c:v>
                </c:pt>
              </c:strCache>
            </c:strRef>
          </c:cat>
          <c:val>
            <c:numRef>
              <c:f>'Ward 15'!$L$6:$L$14</c:f>
              <c:numCache>
                <c:ptCount val="9"/>
                <c:pt idx="0">
                  <c:v>101</c:v>
                </c:pt>
                <c:pt idx="1">
                  <c:v>58</c:v>
                </c:pt>
                <c:pt idx="2">
                  <c:v>11</c:v>
                </c:pt>
                <c:pt idx="3">
                  <c:v>78</c:v>
                </c:pt>
                <c:pt idx="4">
                  <c:v>587</c:v>
                </c:pt>
                <c:pt idx="5">
                  <c:v>6</c:v>
                </c:pt>
                <c:pt idx="6">
                  <c:v>67</c:v>
                </c:pt>
                <c:pt idx="7">
                  <c:v>11</c:v>
                </c:pt>
                <c:pt idx="8">
                  <c:v>19</c:v>
                </c:pt>
              </c:numCache>
            </c:numRef>
          </c:val>
        </c:ser>
      </c:pie3DChart>
      <c:spPr>
        <a:noFill/>
        <a:ln>
          <a:noFill/>
        </a:ln>
      </c:spPr>
    </c:plotArea>
    <c:legend>
      <c:legendPos val="r"/>
      <c:layout>
        <c:manualLayout>
          <c:xMode val="edge"/>
          <c:yMode val="edge"/>
          <c:x val="0.74675"/>
          <c:y val="0.12175"/>
          <c:w val="0.24475"/>
          <c:h val="0.804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275"/>
          <c:y val="-0.044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525"/>
          <c:y val="0.0805"/>
          <c:w val="0.904"/>
          <c:h val="0.8615"/>
        </c:manualLayout>
      </c:layout>
      <c:lineChart>
        <c:grouping val="standard"/>
        <c:varyColors val="0"/>
        <c:ser>
          <c:idx val="0"/>
          <c:order val="0"/>
          <c:tx>
            <c:strRef>
              <c:f>'Ward 15'!$A$6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15'!$B$6:$K$6</c:f>
              <c:numCache>
                <c:ptCount val="10"/>
                <c:pt idx="0">
                  <c:v>501</c:v>
                </c:pt>
                <c:pt idx="1">
                  <c:v>660</c:v>
                </c:pt>
                <c:pt idx="2">
                  <c:v>550</c:v>
                </c:pt>
                <c:pt idx="3">
                  <c:v>566</c:v>
                </c:pt>
                <c:pt idx="4">
                  <c:v>599</c:v>
                </c:pt>
                <c:pt idx="5">
                  <c:v>647</c:v>
                </c:pt>
                <c:pt idx="6">
                  <c:v>652</c:v>
                </c:pt>
                <c:pt idx="7">
                  <c:v>570</c:v>
                </c:pt>
                <c:pt idx="8">
                  <c:v>425</c:v>
                </c:pt>
                <c:pt idx="9">
                  <c:v>497</c:v>
                </c:pt>
              </c:numCache>
            </c:numRef>
          </c:val>
          <c:smooth val="0"/>
        </c:ser>
        <c:marker val="1"/>
        <c:axId val="43751354"/>
        <c:axId val="58217867"/>
      </c:lineChart>
      <c:catAx>
        <c:axId val="437513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8217867"/>
        <c:crosses val="autoZero"/>
        <c:auto val="1"/>
        <c:lblOffset val="100"/>
        <c:tickLblSkip val="1"/>
        <c:noMultiLvlLbl val="0"/>
      </c:catAx>
      <c:valAx>
        <c:axId val="582178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5135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3"/>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575"/>
          <c:y val="0.08025"/>
          <c:w val="0.9045"/>
          <c:h val="0.887"/>
        </c:manualLayout>
      </c:layout>
      <c:lineChart>
        <c:grouping val="standard"/>
        <c:varyColors val="0"/>
        <c:ser>
          <c:idx val="0"/>
          <c:order val="0"/>
          <c:tx>
            <c:strRef>
              <c:f>'Ward 15'!$A$7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15'!$B$7:$K$7</c:f>
              <c:numCache>
                <c:ptCount val="10"/>
                <c:pt idx="0">
                  <c:v>91</c:v>
                </c:pt>
                <c:pt idx="1">
                  <c:v>138</c:v>
                </c:pt>
                <c:pt idx="2">
                  <c:v>195</c:v>
                </c:pt>
                <c:pt idx="3">
                  <c:v>148</c:v>
                </c:pt>
                <c:pt idx="4">
                  <c:v>111</c:v>
                </c:pt>
                <c:pt idx="5">
                  <c:v>134</c:v>
                </c:pt>
                <c:pt idx="6">
                  <c:v>210</c:v>
                </c:pt>
                <c:pt idx="7">
                  <c:v>205</c:v>
                </c:pt>
                <c:pt idx="8">
                  <c:v>123</c:v>
                </c:pt>
                <c:pt idx="9">
                  <c:v>148</c:v>
                </c:pt>
              </c:numCache>
            </c:numRef>
          </c:val>
          <c:smooth val="0"/>
        </c:ser>
        <c:marker val="1"/>
        <c:axId val="54198756"/>
        <c:axId val="18026757"/>
      </c:lineChart>
      <c:catAx>
        <c:axId val="541987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8026757"/>
        <c:crosses val="autoZero"/>
        <c:auto val="1"/>
        <c:lblOffset val="100"/>
        <c:tickLblSkip val="1"/>
        <c:noMultiLvlLbl val="0"/>
      </c:catAx>
      <c:valAx>
        <c:axId val="180267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9875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775"/>
          <c:y val="0.07975"/>
          <c:w val="0.891"/>
          <c:h val="0.871"/>
        </c:manualLayout>
      </c:layout>
      <c:lineChart>
        <c:grouping val="standard"/>
        <c:varyColors val="0"/>
        <c:ser>
          <c:idx val="0"/>
          <c:order val="0"/>
          <c:tx>
            <c:strRef>
              <c:f>'Ward 11'!$A$8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0552302"/>
        <c:axId val="52317535"/>
      </c:lineChart>
      <c:catAx>
        <c:axId val="505523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2317535"/>
        <c:crosses val="autoZero"/>
        <c:auto val="1"/>
        <c:lblOffset val="100"/>
        <c:tickLblSkip val="1"/>
        <c:noMultiLvlLbl val="0"/>
      </c:catAx>
      <c:valAx>
        <c:axId val="523175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5230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45"/>
          <c:y val="0.08025"/>
          <c:w val="0.89425"/>
          <c:h val="0.887"/>
        </c:manualLayout>
      </c:layout>
      <c:lineChart>
        <c:grouping val="standard"/>
        <c:varyColors val="0"/>
        <c:ser>
          <c:idx val="0"/>
          <c:order val="0"/>
          <c:tx>
            <c:strRef>
              <c:f>'Ward 15'!$A$8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15'!$B$8:$K$8</c:f>
              <c:numCache>
                <c:ptCount val="10"/>
                <c:pt idx="2">
                  <c:v>178</c:v>
                </c:pt>
                <c:pt idx="3">
                  <c:v>82</c:v>
                </c:pt>
                <c:pt idx="4">
                  <c:v>95</c:v>
                </c:pt>
                <c:pt idx="5">
                  <c:v>123</c:v>
                </c:pt>
                <c:pt idx="6">
                  <c:v>92</c:v>
                </c:pt>
                <c:pt idx="7">
                  <c:v>83</c:v>
                </c:pt>
                <c:pt idx="8">
                  <c:v>114</c:v>
                </c:pt>
                <c:pt idx="9">
                  <c:v>44</c:v>
                </c:pt>
              </c:numCache>
            </c:numRef>
          </c:val>
          <c:smooth val="0"/>
        </c:ser>
        <c:marker val="1"/>
        <c:axId val="28023086"/>
        <c:axId val="50881183"/>
      </c:lineChart>
      <c:catAx>
        <c:axId val="280230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0881183"/>
        <c:crosses val="autoZero"/>
        <c:auto val="1"/>
        <c:lblOffset val="100"/>
        <c:tickLblSkip val="1"/>
        <c:noMultiLvlLbl val="0"/>
      </c:catAx>
      <c:valAx>
        <c:axId val="508811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2308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7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2"/>
          <c:y val="0.08025"/>
          <c:w val="0.93775"/>
          <c:h val="0.887"/>
        </c:manualLayout>
      </c:layout>
      <c:lineChart>
        <c:grouping val="standard"/>
        <c:varyColors val="0"/>
        <c:ser>
          <c:idx val="0"/>
          <c:order val="0"/>
          <c:tx>
            <c:strRef>
              <c:f>'Ward 15'!$A$9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15'!$B$9:$K$9</c:f>
              <c:numCache>
                <c:ptCount val="10"/>
                <c:pt idx="0">
                  <c:v>602</c:v>
                </c:pt>
                <c:pt idx="1">
                  <c:v>640</c:v>
                </c:pt>
                <c:pt idx="2">
                  <c:v>645</c:v>
                </c:pt>
                <c:pt idx="3">
                  <c:v>731</c:v>
                </c:pt>
                <c:pt idx="4">
                  <c:v>762</c:v>
                </c:pt>
                <c:pt idx="5">
                  <c:v>671</c:v>
                </c:pt>
                <c:pt idx="6">
                  <c:v>655</c:v>
                </c:pt>
                <c:pt idx="7">
                  <c:v>626</c:v>
                </c:pt>
                <c:pt idx="8">
                  <c:v>461</c:v>
                </c:pt>
                <c:pt idx="9">
                  <c:v>510</c:v>
                </c:pt>
              </c:numCache>
            </c:numRef>
          </c:val>
          <c:smooth val="0"/>
        </c:ser>
        <c:marker val="1"/>
        <c:axId val="55277464"/>
        <c:axId val="27735129"/>
      </c:lineChart>
      <c:catAx>
        <c:axId val="552774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7735129"/>
        <c:crosses val="autoZero"/>
        <c:auto val="1"/>
        <c:lblOffset val="100"/>
        <c:tickLblSkip val="1"/>
        <c:noMultiLvlLbl val="0"/>
      </c:catAx>
      <c:valAx>
        <c:axId val="277351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27746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27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425"/>
          <c:y val="0.08025"/>
          <c:w val="0.925"/>
          <c:h val="0.84825"/>
        </c:manualLayout>
      </c:layout>
      <c:lineChart>
        <c:grouping val="standard"/>
        <c:varyColors val="0"/>
        <c:ser>
          <c:idx val="0"/>
          <c:order val="0"/>
          <c:tx>
            <c:strRef>
              <c:f>'Ward 15'!$A$10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15'!$B$10:$K$10</c:f>
              <c:numCache>
                <c:ptCount val="10"/>
                <c:pt idx="0">
                  <c:v>1524</c:v>
                </c:pt>
                <c:pt idx="1">
                  <c:v>1623</c:v>
                </c:pt>
                <c:pt idx="2">
                  <c:v>2014</c:v>
                </c:pt>
                <c:pt idx="3">
                  <c:v>1838</c:v>
                </c:pt>
                <c:pt idx="4">
                  <c:v>1945</c:v>
                </c:pt>
                <c:pt idx="5">
                  <c:v>2035</c:v>
                </c:pt>
                <c:pt idx="6">
                  <c:v>1895</c:v>
                </c:pt>
                <c:pt idx="7">
                  <c:v>2192</c:v>
                </c:pt>
                <c:pt idx="8">
                  <c:v>2047</c:v>
                </c:pt>
                <c:pt idx="9">
                  <c:v>2171</c:v>
                </c:pt>
              </c:numCache>
            </c:numRef>
          </c:val>
          <c:smooth val="0"/>
        </c:ser>
        <c:marker val="1"/>
        <c:axId val="48289570"/>
        <c:axId val="31952947"/>
      </c:lineChart>
      <c:catAx>
        <c:axId val="482895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1952947"/>
        <c:crosses val="autoZero"/>
        <c:auto val="1"/>
        <c:lblOffset val="100"/>
        <c:tickLblSkip val="1"/>
        <c:noMultiLvlLbl val="0"/>
      </c:catAx>
      <c:valAx>
        <c:axId val="319529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8957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825"/>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575"/>
          <c:y val="0.08025"/>
          <c:w val="0.90425"/>
          <c:h val="0.87125"/>
        </c:manualLayout>
      </c:layout>
      <c:lineChart>
        <c:grouping val="standard"/>
        <c:varyColors val="0"/>
        <c:ser>
          <c:idx val="0"/>
          <c:order val="0"/>
          <c:tx>
            <c:strRef>
              <c:f>'Ward 15'!$A$11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15'!$B$11:$K$11</c:f>
              <c:numCache>
                <c:ptCount val="10"/>
                <c:pt idx="0">
                  <c:v>106</c:v>
                </c:pt>
                <c:pt idx="1">
                  <c:v>119</c:v>
                </c:pt>
                <c:pt idx="2">
                  <c:v>70</c:v>
                </c:pt>
                <c:pt idx="3">
                  <c:v>68</c:v>
                </c:pt>
                <c:pt idx="4">
                  <c:v>75</c:v>
                </c:pt>
                <c:pt idx="5">
                  <c:v>77</c:v>
                </c:pt>
                <c:pt idx="6">
                  <c:v>93</c:v>
                </c:pt>
                <c:pt idx="7">
                  <c:v>42</c:v>
                </c:pt>
                <c:pt idx="8">
                  <c:v>75</c:v>
                </c:pt>
                <c:pt idx="9">
                  <c:v>22</c:v>
                </c:pt>
              </c:numCache>
            </c:numRef>
          </c:val>
          <c:smooth val="0"/>
        </c:ser>
        <c:marker val="1"/>
        <c:axId val="19141068"/>
        <c:axId val="38051885"/>
      </c:lineChart>
      <c:catAx>
        <c:axId val="191410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8051885"/>
        <c:crosses val="autoZero"/>
        <c:auto val="1"/>
        <c:lblOffset val="100"/>
        <c:tickLblSkip val="1"/>
        <c:noMultiLvlLbl val="0"/>
      </c:catAx>
      <c:valAx>
        <c:axId val="380518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4106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3"/>
          <c:y val="-0.04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175"/>
          <c:y val="0.083"/>
          <c:w val="0.89675"/>
          <c:h val="0.881"/>
        </c:manualLayout>
      </c:layout>
      <c:lineChart>
        <c:grouping val="standard"/>
        <c:varyColors val="0"/>
        <c:ser>
          <c:idx val="0"/>
          <c:order val="0"/>
          <c:tx>
            <c:strRef>
              <c:f>'Ward 15'!$A$12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15'!$B$12:$K$12</c:f>
              <c:numCache>
                <c:ptCount val="10"/>
                <c:pt idx="0">
                  <c:v>476</c:v>
                </c:pt>
                <c:pt idx="1">
                  <c:v>585</c:v>
                </c:pt>
                <c:pt idx="2">
                  <c:v>557</c:v>
                </c:pt>
                <c:pt idx="3">
                  <c:v>514</c:v>
                </c:pt>
                <c:pt idx="4">
                  <c:v>436</c:v>
                </c:pt>
                <c:pt idx="5">
                  <c:v>400</c:v>
                </c:pt>
                <c:pt idx="6">
                  <c:v>438</c:v>
                </c:pt>
                <c:pt idx="7">
                  <c:v>559</c:v>
                </c:pt>
                <c:pt idx="8">
                  <c:v>550</c:v>
                </c:pt>
                <c:pt idx="9">
                  <c:v>458</c:v>
                </c:pt>
              </c:numCache>
            </c:numRef>
          </c:val>
          <c:smooth val="0"/>
        </c:ser>
        <c:marker val="1"/>
        <c:axId val="6922646"/>
        <c:axId val="62303815"/>
      </c:lineChart>
      <c:catAx>
        <c:axId val="69226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2303815"/>
        <c:crosses val="autoZero"/>
        <c:auto val="1"/>
        <c:lblOffset val="100"/>
        <c:tickLblSkip val="1"/>
        <c:noMultiLvlLbl val="0"/>
      </c:catAx>
      <c:valAx>
        <c:axId val="623038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92264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25"/>
          <c:y val="-0.052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6"/>
          <c:y val="0.0825"/>
          <c:w val="0.89375"/>
          <c:h val="0.8635"/>
        </c:manualLayout>
      </c:layout>
      <c:lineChart>
        <c:grouping val="standard"/>
        <c:varyColors val="0"/>
        <c:ser>
          <c:idx val="0"/>
          <c:order val="0"/>
          <c:tx>
            <c:strRef>
              <c:f>'Ward 15'!$A$13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15'!$B$5:$K$5</c:f>
              <c:numCache>
                <c:ptCount val="10"/>
                <c:pt idx="0">
                  <c:v>2006</c:v>
                </c:pt>
                <c:pt idx="1">
                  <c:v>2007</c:v>
                </c:pt>
                <c:pt idx="2">
                  <c:v>2008</c:v>
                </c:pt>
                <c:pt idx="3">
                  <c:v>2009</c:v>
                </c:pt>
                <c:pt idx="4">
                  <c:v>2010</c:v>
                </c:pt>
                <c:pt idx="5">
                  <c:v>2011</c:v>
                </c:pt>
                <c:pt idx="6">
                  <c:v>2012</c:v>
                </c:pt>
                <c:pt idx="7">
                  <c:v>2013</c:v>
                </c:pt>
                <c:pt idx="8">
                  <c:v>2014</c:v>
                </c:pt>
                <c:pt idx="9">
                  <c:v>2015</c:v>
                </c:pt>
              </c:numCache>
            </c:numRef>
          </c:cat>
          <c:val>
            <c:numRef>
              <c:f>'Ward 15'!$B$13:$K$13</c:f>
              <c:numCache>
                <c:ptCount val="10"/>
                <c:pt idx="0">
                  <c:v>60</c:v>
                </c:pt>
                <c:pt idx="1">
                  <c:v>50</c:v>
                </c:pt>
                <c:pt idx="2">
                  <c:v>63</c:v>
                </c:pt>
                <c:pt idx="3">
                  <c:v>35</c:v>
                </c:pt>
                <c:pt idx="4">
                  <c:v>68</c:v>
                </c:pt>
                <c:pt idx="5">
                  <c:v>54</c:v>
                </c:pt>
                <c:pt idx="6">
                  <c:v>40</c:v>
                </c:pt>
                <c:pt idx="7">
                  <c:v>37</c:v>
                </c:pt>
                <c:pt idx="8">
                  <c:v>73</c:v>
                </c:pt>
                <c:pt idx="9">
                  <c:v>69</c:v>
                </c:pt>
              </c:numCache>
            </c:numRef>
          </c:val>
          <c:smooth val="0"/>
        </c:ser>
        <c:marker val="1"/>
        <c:axId val="23863424"/>
        <c:axId val="13444225"/>
      </c:lineChart>
      <c:catAx>
        <c:axId val="238634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3444225"/>
        <c:crosses val="autoZero"/>
        <c:auto val="1"/>
        <c:lblOffset val="100"/>
        <c:tickLblSkip val="1"/>
        <c:noMultiLvlLbl val="0"/>
      </c:catAx>
      <c:valAx>
        <c:axId val="134442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6342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16  
 (Q1, 2016)  Call Percentage</a:t>
            </a:r>
          </a:p>
        </c:rich>
      </c:tx>
      <c:layout>
        <c:manualLayout>
          <c:xMode val="factor"/>
          <c:yMode val="factor"/>
          <c:x val="-0.0395"/>
          <c:y val="-0.03875"/>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
          <c:y val="0.52325"/>
          <c:w val="0.248"/>
          <c:h val="0.11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16'!$A$6:$A$14</c:f>
              <c:strCache/>
            </c:strRef>
          </c:cat>
          <c:val>
            <c:numRef>
              <c:f>'Ward 16'!$L$6:$L$14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675"/>
          <c:y val="0.1155"/>
          <c:w val="0.24375"/>
          <c:h val="0.81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25"/>
          <c:y val="-0.0482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075"/>
          <c:y val="0.08375"/>
          <c:w val="0.9415"/>
          <c:h val="0.80575"/>
        </c:manualLayout>
      </c:layout>
      <c:lineChart>
        <c:grouping val="standard"/>
        <c:varyColors val="0"/>
        <c:ser>
          <c:idx val="0"/>
          <c:order val="0"/>
          <c:tx>
            <c:strRef>
              <c:f>'Ward 16'!$A$6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3889162"/>
        <c:axId val="15240411"/>
      </c:lineChart>
      <c:catAx>
        <c:axId val="538891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5240411"/>
        <c:crosses val="autoZero"/>
        <c:auto val="1"/>
        <c:lblOffset val="100"/>
        <c:tickLblSkip val="1"/>
        <c:noMultiLvlLbl val="0"/>
      </c:catAx>
      <c:valAx>
        <c:axId val="152404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88916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325"/>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575"/>
          <c:y val="0.08125"/>
          <c:w val="0.904"/>
          <c:h val="0.83825"/>
        </c:manualLayout>
      </c:layout>
      <c:lineChart>
        <c:grouping val="standard"/>
        <c:varyColors val="0"/>
        <c:ser>
          <c:idx val="0"/>
          <c:order val="0"/>
          <c:tx>
            <c:strRef>
              <c:f>'Ward 16'!$A$7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945972"/>
        <c:axId val="26513749"/>
      </c:lineChart>
      <c:catAx>
        <c:axId val="29459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6513749"/>
        <c:crosses val="autoZero"/>
        <c:auto val="1"/>
        <c:lblOffset val="100"/>
        <c:tickLblSkip val="1"/>
        <c:noMultiLvlLbl val="0"/>
      </c:catAx>
      <c:valAx>
        <c:axId val="265137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597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35"/>
          <c:y val="0.08125"/>
          <c:w val="0.89675"/>
          <c:h val="0.89775"/>
        </c:manualLayout>
      </c:layout>
      <c:lineChart>
        <c:grouping val="standard"/>
        <c:varyColors val="0"/>
        <c:ser>
          <c:idx val="0"/>
          <c:order val="0"/>
          <c:tx>
            <c:strRef>
              <c:f>'Ward 16'!$A$8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7297150"/>
        <c:axId val="130031"/>
      </c:lineChart>
      <c:catAx>
        <c:axId val="372971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30031"/>
        <c:crosses val="autoZero"/>
        <c:auto val="1"/>
        <c:lblOffset val="100"/>
        <c:tickLblSkip val="1"/>
        <c:noMultiLvlLbl val="0"/>
      </c:catAx>
      <c:valAx>
        <c:axId val="1300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9715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7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425"/>
          <c:y val="0.08025"/>
          <c:w val="0.918"/>
          <c:h val="0.87125"/>
        </c:manualLayout>
      </c:layout>
      <c:lineChart>
        <c:grouping val="standard"/>
        <c:varyColors val="0"/>
        <c:ser>
          <c:idx val="0"/>
          <c:order val="0"/>
          <c:tx>
            <c:strRef>
              <c:f>'Ward 11'!$A$9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095768"/>
        <c:axId val="9861913"/>
      </c:lineChart>
      <c:catAx>
        <c:axId val="10957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9861913"/>
        <c:crosses val="autoZero"/>
        <c:auto val="1"/>
        <c:lblOffset val="100"/>
        <c:tickLblSkip val="1"/>
        <c:noMultiLvlLbl val="0"/>
      </c:catAx>
      <c:valAx>
        <c:axId val="98619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576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2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75"/>
          <c:y val="0.08075"/>
          <c:w val="0.93175"/>
          <c:h val="0.87025"/>
        </c:manualLayout>
      </c:layout>
      <c:lineChart>
        <c:grouping val="standard"/>
        <c:varyColors val="0"/>
        <c:ser>
          <c:idx val="0"/>
          <c:order val="0"/>
          <c:tx>
            <c:strRef>
              <c:f>'Ward 16'!$A$9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170280"/>
        <c:axId val="10532521"/>
      </c:lineChart>
      <c:catAx>
        <c:axId val="11702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0532521"/>
        <c:crosses val="autoZero"/>
        <c:auto val="1"/>
        <c:lblOffset val="100"/>
        <c:tickLblSkip val="1"/>
        <c:noMultiLvlLbl val="0"/>
      </c:catAx>
      <c:valAx>
        <c:axId val="105325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028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2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175"/>
          <c:y val="0.08075"/>
          <c:w val="0.94225"/>
          <c:h val="0.84675"/>
        </c:manualLayout>
      </c:layout>
      <c:lineChart>
        <c:grouping val="standard"/>
        <c:varyColors val="0"/>
        <c:ser>
          <c:idx val="0"/>
          <c:order val="0"/>
          <c:tx>
            <c:strRef>
              <c:f>'Ward 16'!$A$10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7683826"/>
        <c:axId val="47827843"/>
      </c:lineChart>
      <c:catAx>
        <c:axId val="276838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7827843"/>
        <c:crosses val="autoZero"/>
        <c:auto val="1"/>
        <c:lblOffset val="100"/>
        <c:tickLblSkip val="1"/>
        <c:noMultiLvlLbl val="0"/>
      </c:catAx>
      <c:valAx>
        <c:axId val="478278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8382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8"/>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7"/>
          <c:y val="0.08075"/>
          <c:w val="0.8995"/>
          <c:h val="0.89825"/>
        </c:manualLayout>
      </c:layout>
      <c:lineChart>
        <c:grouping val="standard"/>
        <c:varyColors val="0"/>
        <c:ser>
          <c:idx val="0"/>
          <c:order val="0"/>
          <c:tx>
            <c:strRef>
              <c:f>'Ward 16'!$A$11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7797404"/>
        <c:axId val="48850045"/>
      </c:lineChart>
      <c:catAx>
        <c:axId val="277974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8850045"/>
        <c:crosses val="autoZero"/>
        <c:auto val="1"/>
        <c:lblOffset val="100"/>
        <c:tickLblSkip val="1"/>
        <c:noMultiLvlLbl val="0"/>
      </c:catAx>
      <c:valAx>
        <c:axId val="488500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9740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6"/>
          <c:y val="-0.044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6"/>
          <c:y val="0.081"/>
          <c:w val="0.892"/>
          <c:h val="0.86875"/>
        </c:manualLayout>
      </c:layout>
      <c:lineChart>
        <c:grouping val="standard"/>
        <c:varyColors val="0"/>
        <c:ser>
          <c:idx val="0"/>
          <c:order val="0"/>
          <c:tx>
            <c:strRef>
              <c:f>'Ward 16'!$A$12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6997222"/>
        <c:axId val="64539543"/>
      </c:lineChart>
      <c:catAx>
        <c:axId val="369972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4539543"/>
        <c:crosses val="autoZero"/>
        <c:auto val="1"/>
        <c:lblOffset val="100"/>
        <c:tickLblSkip val="1"/>
        <c:noMultiLvlLbl val="0"/>
      </c:catAx>
      <c:valAx>
        <c:axId val="645395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9722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95"/>
          <c:y val="0.08075"/>
          <c:w val="0.9095"/>
          <c:h val="0.87025"/>
        </c:manualLayout>
      </c:layout>
      <c:lineChart>
        <c:grouping val="standard"/>
        <c:varyColors val="0"/>
        <c:ser>
          <c:idx val="0"/>
          <c:order val="0"/>
          <c:tx>
            <c:strRef>
              <c:f>'Ward 16'!$A$13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16'!$B$5:$K$5</c:f>
              <c:numCache>
                <c:ptCount val="10"/>
                <c:pt idx="0">
                  <c:v>0</c:v>
                </c:pt>
                <c:pt idx="1">
                  <c:v>0</c:v>
                </c:pt>
                <c:pt idx="2">
                  <c:v>0</c:v>
                </c:pt>
                <c:pt idx="3">
                  <c:v>0</c:v>
                </c:pt>
                <c:pt idx="4">
                  <c:v>0</c:v>
                </c:pt>
                <c:pt idx="5">
                  <c:v>0</c:v>
                </c:pt>
                <c:pt idx="6">
                  <c:v>0</c:v>
                </c:pt>
                <c:pt idx="7">
                  <c:v>0</c:v>
                </c:pt>
                <c:pt idx="8">
                  <c:v>0</c:v>
                </c:pt>
                <c:pt idx="9">
                  <c:v>0</c:v>
                </c:pt>
              </c:numCache>
            </c:numRef>
          </c:cat>
          <c:val>
            <c:numRef>
              <c:f>'Ward 16'!$B$13:$K$13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3984976"/>
        <c:axId val="60320465"/>
      </c:lineChart>
      <c:catAx>
        <c:axId val="439849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0320465"/>
        <c:crosses val="autoZero"/>
        <c:auto val="1"/>
        <c:lblOffset val="100"/>
        <c:tickLblSkip val="1"/>
        <c:noMultiLvlLbl val="0"/>
      </c:catAx>
      <c:valAx>
        <c:axId val="603204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8497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17  
 Q1 , 2016)  Call Percentage</a:t>
            </a:r>
          </a:p>
        </c:rich>
      </c:tx>
      <c:layout>
        <c:manualLayout>
          <c:xMode val="factor"/>
          <c:yMode val="factor"/>
          <c:x val="-0.04125"/>
          <c:y val="-0.039"/>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
          <c:y val="0.52275"/>
          <c:w val="0.248"/>
          <c:h val="0.11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17'!$A$6:$A$14</c:f>
              <c:strCache/>
            </c:strRef>
          </c:cat>
          <c:val>
            <c:numRef>
              <c:f>'Ward 17'!$K$6:$K$14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625"/>
          <c:y val="0.11925"/>
          <c:w val="0.24425"/>
          <c:h val="0.8167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125"/>
          <c:y val="-0.046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15"/>
          <c:y val="0.0865"/>
          <c:w val="0.90825"/>
          <c:h val="0.8275"/>
        </c:manualLayout>
      </c:layout>
      <c:lineChart>
        <c:grouping val="standard"/>
        <c:varyColors val="0"/>
        <c:ser>
          <c:idx val="0"/>
          <c:order val="0"/>
          <c:tx>
            <c:strRef>
              <c:f>'Ward 17'!$A$6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13274"/>
        <c:axId val="54119467"/>
      </c:lineChart>
      <c:catAx>
        <c:axId val="60132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4119467"/>
        <c:crosses val="autoZero"/>
        <c:auto val="1"/>
        <c:lblOffset val="100"/>
        <c:tickLblSkip val="1"/>
        <c:noMultiLvlLbl val="0"/>
      </c:catAx>
      <c:valAx>
        <c:axId val="541194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327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7"/>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3"/>
          <c:y val="0.08125"/>
          <c:w val="0.90725"/>
          <c:h val="0.84675"/>
        </c:manualLayout>
      </c:layout>
      <c:lineChart>
        <c:grouping val="standard"/>
        <c:varyColors val="0"/>
        <c:ser>
          <c:idx val="0"/>
          <c:order val="0"/>
          <c:tx>
            <c:strRef>
              <c:f>'Ward 17'!$A$7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7313156"/>
        <c:axId val="21600677"/>
      </c:lineChart>
      <c:catAx>
        <c:axId val="173131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1600677"/>
        <c:crosses val="autoZero"/>
        <c:auto val="1"/>
        <c:lblOffset val="100"/>
        <c:tickLblSkip val="1"/>
        <c:noMultiLvlLbl val="0"/>
      </c:catAx>
      <c:valAx>
        <c:axId val="216006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1315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4"/>
          <c:y val="0.08125"/>
          <c:w val="0.89475"/>
          <c:h val="0.86975"/>
        </c:manualLayout>
      </c:layout>
      <c:lineChart>
        <c:grouping val="standard"/>
        <c:varyColors val="0"/>
        <c:ser>
          <c:idx val="0"/>
          <c:order val="0"/>
          <c:tx>
            <c:strRef>
              <c:f>'Ward 17'!$A$8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188366"/>
        <c:axId val="4824383"/>
      </c:lineChart>
      <c:catAx>
        <c:axId val="601883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824383"/>
        <c:crosses val="autoZero"/>
        <c:auto val="1"/>
        <c:lblOffset val="100"/>
        <c:tickLblSkip val="1"/>
        <c:noMultiLvlLbl val="0"/>
      </c:catAx>
      <c:valAx>
        <c:axId val="48243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8836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32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6"/>
          <c:y val="0.08075"/>
          <c:w val="0.933"/>
          <c:h val="0.8665"/>
        </c:manualLayout>
      </c:layout>
      <c:lineChart>
        <c:grouping val="standard"/>
        <c:varyColors val="0"/>
        <c:ser>
          <c:idx val="0"/>
          <c:order val="0"/>
          <c:tx>
            <c:strRef>
              <c:f>'Ward 17'!$A$9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3419448"/>
        <c:axId val="55230713"/>
      </c:lineChart>
      <c:catAx>
        <c:axId val="434194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5230713"/>
        <c:crosses val="autoZero"/>
        <c:auto val="1"/>
        <c:lblOffset val="100"/>
        <c:tickLblSkip val="1"/>
        <c:noMultiLvlLbl val="0"/>
      </c:catAx>
      <c:valAx>
        <c:axId val="55230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41944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72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25"/>
          <c:y val="0.08025"/>
          <c:w val="0.93725"/>
          <c:h val="0.87925"/>
        </c:manualLayout>
      </c:layout>
      <c:lineChart>
        <c:grouping val="standard"/>
        <c:varyColors val="0"/>
        <c:ser>
          <c:idx val="0"/>
          <c:order val="0"/>
          <c:tx>
            <c:strRef>
              <c:f>'Ward 11'!$A$10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1648354"/>
        <c:axId val="60617459"/>
      </c:lineChart>
      <c:catAx>
        <c:axId val="216483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0617459"/>
        <c:crosses val="autoZero"/>
        <c:auto val="1"/>
        <c:lblOffset val="100"/>
        <c:tickLblSkip val="1"/>
        <c:noMultiLvlLbl val="0"/>
      </c:catAx>
      <c:valAx>
        <c:axId val="606174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4835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15"/>
          <c:y val="-0.0302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2725"/>
          <c:y val="0.085"/>
          <c:w val="0.9315"/>
          <c:h val="0.88425"/>
        </c:manualLayout>
      </c:layout>
      <c:lineChart>
        <c:grouping val="standard"/>
        <c:varyColors val="0"/>
        <c:ser>
          <c:idx val="0"/>
          <c:order val="0"/>
          <c:tx>
            <c:strRef>
              <c:f>'Ward 17'!$A$10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7314370"/>
        <c:axId val="44502739"/>
      </c:lineChart>
      <c:catAx>
        <c:axId val="273143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4502739"/>
        <c:crosses val="autoZero"/>
        <c:auto val="1"/>
        <c:lblOffset val="100"/>
        <c:tickLblSkip val="1"/>
        <c:noMultiLvlLbl val="0"/>
      </c:catAx>
      <c:valAx>
        <c:axId val="445027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31437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875"/>
        </c:manualLayout>
      </c:layout>
      <c:spPr>
        <a:noFill/>
        <a:ln>
          <a:noFill/>
        </a:ln>
      </c:spPr>
      <c:txPr>
        <a:bodyPr vert="horz" rot="0"/>
        <a:lstStyle/>
        <a:p>
          <a:pPr>
            <a:defRPr lang="en-US" cap="none" sz="1800" b="1" i="0" u="none" baseline="0">
              <a:solidFill>
                <a:srgbClr val="FFFFFF"/>
              </a:solidFill>
            </a:defRPr>
          </a:pPr>
        </a:p>
      </c:txPr>
    </c:title>
    <c:plotArea>
      <c:layout>
        <c:manualLayout>
          <c:xMode val="edge"/>
          <c:yMode val="edge"/>
          <c:x val="0.053"/>
          <c:y val="0.084"/>
          <c:w val="0.907"/>
          <c:h val="0.86525"/>
        </c:manualLayout>
      </c:layout>
      <c:lineChart>
        <c:grouping val="standard"/>
        <c:varyColors val="0"/>
        <c:ser>
          <c:idx val="0"/>
          <c:order val="0"/>
          <c:tx>
            <c:strRef>
              <c:f>'Ward 17'!$A$11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4980332"/>
        <c:axId val="47952077"/>
      </c:lineChart>
      <c:catAx>
        <c:axId val="649803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7952077"/>
        <c:crosses val="autoZero"/>
        <c:auto val="1"/>
        <c:lblOffset val="100"/>
        <c:tickLblSkip val="1"/>
        <c:noMultiLvlLbl val="0"/>
      </c:catAx>
      <c:valAx>
        <c:axId val="479520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8033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45"/>
          <c:y val="-0.04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5"/>
          <c:y val="0.084"/>
          <c:w val="0.89375"/>
          <c:h val="0.85975"/>
        </c:manualLayout>
      </c:layout>
      <c:lineChart>
        <c:grouping val="standard"/>
        <c:varyColors val="0"/>
        <c:ser>
          <c:idx val="0"/>
          <c:order val="0"/>
          <c:tx>
            <c:strRef>
              <c:f>'Ward 17'!$A$12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8915510"/>
        <c:axId val="58912999"/>
      </c:lineChart>
      <c:catAx>
        <c:axId val="2891551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8912999"/>
        <c:crosses val="autoZero"/>
        <c:auto val="1"/>
        <c:lblOffset val="100"/>
        <c:tickLblSkip val="1"/>
        <c:noMultiLvlLbl val="0"/>
      </c:catAx>
      <c:valAx>
        <c:axId val="589129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1551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5"/>
          <c:y val="-0.052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875"/>
          <c:y val="0.084"/>
          <c:w val="0.913"/>
          <c:h val="0.857"/>
        </c:manualLayout>
      </c:layout>
      <c:lineChart>
        <c:grouping val="standard"/>
        <c:varyColors val="0"/>
        <c:ser>
          <c:idx val="0"/>
          <c:order val="0"/>
          <c:tx>
            <c:strRef>
              <c:f>'Ward 17'!$A$13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17'!$B$5:$K$5</c:f>
              <c:numCache>
                <c:ptCount val="10"/>
                <c:pt idx="0">
                  <c:v>0</c:v>
                </c:pt>
                <c:pt idx="1">
                  <c:v>0</c:v>
                </c:pt>
                <c:pt idx="2">
                  <c:v>0</c:v>
                </c:pt>
                <c:pt idx="3">
                  <c:v>0</c:v>
                </c:pt>
                <c:pt idx="4">
                  <c:v>0</c:v>
                </c:pt>
                <c:pt idx="5">
                  <c:v>0</c:v>
                </c:pt>
                <c:pt idx="6">
                  <c:v>0</c:v>
                </c:pt>
                <c:pt idx="7">
                  <c:v>0</c:v>
                </c:pt>
                <c:pt idx="8">
                  <c:v>0</c:v>
                </c:pt>
                <c:pt idx="9">
                  <c:v>0</c:v>
                </c:pt>
              </c:numCache>
            </c:numRef>
          </c:cat>
          <c:val>
            <c:numRef>
              <c:f>'Ward 17'!$B$13:$K$13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454944"/>
        <c:axId val="7223585"/>
      </c:lineChart>
      <c:catAx>
        <c:axId val="604549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7223585"/>
        <c:crosses val="autoZero"/>
        <c:auto val="1"/>
        <c:lblOffset val="100"/>
        <c:tickLblSkip val="1"/>
        <c:noMultiLvlLbl val="0"/>
      </c:catAx>
      <c:valAx>
        <c:axId val="72235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5494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18
</a:t>
            </a:r>
            <a:r>
              <a:rPr lang="en-US" cap="none" sz="1200" b="1" i="0" u="sng" baseline="0">
                <a:solidFill>
                  <a:srgbClr val="FFFFFF"/>
                </a:solidFill>
              </a:rPr>
              <a:t>  (Q1, 2016)  Call Percentage</a:t>
            </a:r>
          </a:p>
        </c:rich>
      </c:tx>
      <c:layout>
        <c:manualLayout>
          <c:xMode val="factor"/>
          <c:yMode val="factor"/>
          <c:x val="-0.03625"/>
          <c:y val="-0.03875"/>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
          <c:y val="0.57325"/>
          <c:w val="0.24875"/>
          <c:h val="0.114"/>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18'!$A$6:$A$14</c:f>
              <c:strCache/>
            </c:strRef>
          </c:cat>
          <c:val>
            <c:numRef>
              <c:f>'Ward 18'!$L$6:$L$14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525"/>
          <c:y val="0.1155"/>
          <c:w val="0.24525"/>
          <c:h val="0.81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25"/>
          <c:y val="-0.04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4"/>
          <c:y val="0.084"/>
          <c:w val="0.90625"/>
          <c:h val="0.812"/>
        </c:manualLayout>
      </c:layout>
      <c:lineChart>
        <c:grouping val="standard"/>
        <c:varyColors val="0"/>
        <c:ser>
          <c:idx val="0"/>
          <c:order val="0"/>
          <c:tx>
            <c:strRef>
              <c:f>'Ward 18'!$A$6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5012266"/>
        <c:axId val="48239483"/>
      </c:lineChart>
      <c:catAx>
        <c:axId val="650122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8239483"/>
        <c:crosses val="autoZero"/>
        <c:auto val="1"/>
        <c:lblOffset val="100"/>
        <c:tickLblSkip val="1"/>
        <c:noMultiLvlLbl val="0"/>
      </c:catAx>
      <c:valAx>
        <c:axId val="482394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1226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55"/>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075"/>
          <c:y val="0.08125"/>
          <c:w val="0.91075"/>
          <c:h val="0.86975"/>
        </c:manualLayout>
      </c:layout>
      <c:lineChart>
        <c:grouping val="standard"/>
        <c:varyColors val="0"/>
        <c:ser>
          <c:idx val="0"/>
          <c:order val="0"/>
          <c:tx>
            <c:strRef>
              <c:f>'Ward 18'!$A$7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1502164"/>
        <c:axId val="15084021"/>
      </c:lineChart>
      <c:catAx>
        <c:axId val="315021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5084021"/>
        <c:crosses val="autoZero"/>
        <c:auto val="1"/>
        <c:lblOffset val="100"/>
        <c:tickLblSkip val="1"/>
        <c:noMultiLvlLbl val="0"/>
      </c:catAx>
      <c:valAx>
        <c:axId val="150840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0216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8025"/>
          <c:y val="0.08125"/>
          <c:w val="0.87875"/>
          <c:h val="0.83475"/>
        </c:manualLayout>
      </c:layout>
      <c:lineChart>
        <c:grouping val="standard"/>
        <c:varyColors val="0"/>
        <c:ser>
          <c:idx val="0"/>
          <c:order val="0"/>
          <c:tx>
            <c:strRef>
              <c:f>'Ward 18'!$A$8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538462"/>
        <c:axId val="13846159"/>
      </c:lineChart>
      <c:catAx>
        <c:axId val="15384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3846159"/>
        <c:crosses val="autoZero"/>
        <c:auto val="1"/>
        <c:lblOffset val="100"/>
        <c:tickLblSkip val="1"/>
        <c:noMultiLvlLbl val="0"/>
      </c:catAx>
      <c:valAx>
        <c:axId val="138461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846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075"/>
          <c:y val="-0.04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875"/>
          <c:y val="0.084"/>
          <c:w val="0.913"/>
          <c:h val="0.829"/>
        </c:manualLayout>
      </c:layout>
      <c:lineChart>
        <c:grouping val="standard"/>
        <c:varyColors val="0"/>
        <c:ser>
          <c:idx val="0"/>
          <c:order val="0"/>
          <c:tx>
            <c:strRef>
              <c:f>'Ward 18'!$A$9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7506568"/>
        <c:axId val="47797065"/>
      </c:lineChart>
      <c:catAx>
        <c:axId val="575065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7797065"/>
        <c:crosses val="autoZero"/>
        <c:auto val="1"/>
        <c:lblOffset val="100"/>
        <c:tickLblSkip val="1"/>
        <c:noMultiLvlLbl val="0"/>
      </c:catAx>
      <c:valAx>
        <c:axId val="477970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0656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225"/>
          <c:y val="0.08075"/>
          <c:w val="0.927"/>
          <c:h val="0.89825"/>
        </c:manualLayout>
      </c:layout>
      <c:lineChart>
        <c:grouping val="standard"/>
        <c:varyColors val="0"/>
        <c:ser>
          <c:idx val="0"/>
          <c:order val="0"/>
          <c:tx>
            <c:strRef>
              <c:f>'Ward 18'!$A$10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7520402"/>
        <c:axId val="46357027"/>
      </c:lineChart>
      <c:catAx>
        <c:axId val="275204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6357027"/>
        <c:crosses val="autoZero"/>
        <c:auto val="1"/>
        <c:lblOffset val="100"/>
        <c:tickLblSkip val="1"/>
        <c:noMultiLvlLbl val="0"/>
      </c:catAx>
      <c:valAx>
        <c:axId val="463570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2040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8"/>
          <c:y val="-0.035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65"/>
          <c:y val="0.077"/>
          <c:w val="0.903"/>
          <c:h val="0.872"/>
        </c:manualLayout>
      </c:layout>
      <c:lineChart>
        <c:grouping val="standard"/>
        <c:varyColors val="0"/>
        <c:ser>
          <c:idx val="0"/>
          <c:order val="0"/>
          <c:tx>
            <c:strRef>
              <c:f>'Ward 11'!$A$11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8686220"/>
        <c:axId val="11067117"/>
      </c:lineChart>
      <c:catAx>
        <c:axId val="86862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1067117"/>
        <c:crosses val="autoZero"/>
        <c:auto val="1"/>
        <c:lblOffset val="100"/>
        <c:tickLblSkip val="1"/>
        <c:noMultiLvlLbl val="0"/>
      </c:catAx>
      <c:valAx>
        <c:axId val="110671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8622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5"/>
          <c:y val="-0.035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225"/>
          <c:y val="0.0815"/>
          <c:w val="0.90775"/>
          <c:h val="0.892"/>
        </c:manualLayout>
      </c:layout>
      <c:lineChart>
        <c:grouping val="standard"/>
        <c:varyColors val="0"/>
        <c:ser>
          <c:idx val="0"/>
          <c:order val="0"/>
          <c:tx>
            <c:strRef>
              <c:f>'Ward 18'!$A$11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4560060"/>
        <c:axId val="63931677"/>
      </c:lineChart>
      <c:catAx>
        <c:axId val="145600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3931677"/>
        <c:crosses val="autoZero"/>
        <c:auto val="1"/>
        <c:lblOffset val="100"/>
        <c:tickLblSkip val="1"/>
        <c:noMultiLvlLbl val="0"/>
      </c:catAx>
      <c:valAx>
        <c:axId val="639316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56006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97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275"/>
          <c:y val="0.08075"/>
          <c:w val="0.9175"/>
          <c:h val="0.93275"/>
        </c:manualLayout>
      </c:layout>
      <c:lineChart>
        <c:grouping val="standard"/>
        <c:varyColors val="0"/>
        <c:ser>
          <c:idx val="0"/>
          <c:order val="0"/>
          <c:tx>
            <c:strRef>
              <c:f>'Ward 18'!$A$12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8514182"/>
        <c:axId val="11083319"/>
      </c:lineChart>
      <c:catAx>
        <c:axId val="385141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1083319"/>
        <c:crosses val="autoZero"/>
        <c:auto val="1"/>
        <c:lblOffset val="100"/>
        <c:tickLblSkip val="1"/>
        <c:noMultiLvlLbl val="0"/>
      </c:catAx>
      <c:valAx>
        <c:axId val="110833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1418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22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7"/>
          <c:y val="0.08075"/>
          <c:w val="0.91475"/>
          <c:h val="0.8545"/>
        </c:manualLayout>
      </c:layout>
      <c:lineChart>
        <c:grouping val="standard"/>
        <c:varyColors val="0"/>
        <c:ser>
          <c:idx val="0"/>
          <c:order val="0"/>
          <c:tx>
            <c:strRef>
              <c:f>'Ward 18'!$A$13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18'!$B$5:$K$5</c:f>
              <c:numCache>
                <c:ptCount val="10"/>
                <c:pt idx="0">
                  <c:v>0</c:v>
                </c:pt>
                <c:pt idx="1">
                  <c:v>0</c:v>
                </c:pt>
                <c:pt idx="2">
                  <c:v>0</c:v>
                </c:pt>
                <c:pt idx="3">
                  <c:v>0</c:v>
                </c:pt>
                <c:pt idx="4">
                  <c:v>0</c:v>
                </c:pt>
                <c:pt idx="5">
                  <c:v>0</c:v>
                </c:pt>
                <c:pt idx="6">
                  <c:v>0</c:v>
                </c:pt>
                <c:pt idx="7">
                  <c:v>0</c:v>
                </c:pt>
                <c:pt idx="8">
                  <c:v>0</c:v>
                </c:pt>
                <c:pt idx="9">
                  <c:v>0</c:v>
                </c:pt>
              </c:numCache>
            </c:numRef>
          </c:cat>
          <c:val>
            <c:numRef>
              <c:f>'Ward 18'!$B$13:$K$13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2641008"/>
        <c:axId val="25333617"/>
      </c:lineChart>
      <c:catAx>
        <c:axId val="3264100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5333617"/>
        <c:crosses val="autoZero"/>
        <c:auto val="1"/>
        <c:lblOffset val="100"/>
        <c:tickLblSkip val="1"/>
        <c:noMultiLvlLbl val="0"/>
      </c:catAx>
      <c:valAx>
        <c:axId val="253336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4100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19
</a:t>
            </a:r>
            <a:r>
              <a:rPr lang="en-US" cap="none" sz="1200" b="1" i="0" u="sng" baseline="0">
                <a:solidFill>
                  <a:srgbClr val="FFFFFF"/>
                </a:solidFill>
              </a:rPr>
              <a:t> (Q1 , 2016)  Call Percentage</a:t>
            </a:r>
          </a:p>
        </c:rich>
      </c:tx>
      <c:layout>
        <c:manualLayout>
          <c:xMode val="factor"/>
          <c:yMode val="factor"/>
          <c:x val="-0.03475"/>
          <c:y val="-0.03875"/>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
          <c:y val="0.57325"/>
          <c:w val="0.24825"/>
          <c:h val="0.114"/>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19'!$A$6:$A$14</c:f>
              <c:strCache/>
            </c:strRef>
          </c:cat>
          <c:val>
            <c:numRef>
              <c:f>'Ward 19'!$L$6:$L$14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625"/>
          <c:y val="0.1155"/>
          <c:w val="0.24625"/>
          <c:h val="0.81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75"/>
          <c:y val="-0.044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45"/>
          <c:y val="0.08125"/>
          <c:w val="0.9155"/>
          <c:h val="0.8365"/>
        </c:manualLayout>
      </c:layout>
      <c:lineChart>
        <c:grouping val="standard"/>
        <c:varyColors val="0"/>
        <c:ser>
          <c:idx val="0"/>
          <c:order val="0"/>
          <c:tx>
            <c:strRef>
              <c:f>'Ward 19'!$A$6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6675962"/>
        <c:axId val="38757067"/>
      </c:lineChart>
      <c:catAx>
        <c:axId val="266759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8757067"/>
        <c:crosses val="autoZero"/>
        <c:auto val="1"/>
        <c:lblOffset val="100"/>
        <c:tickLblSkip val="1"/>
        <c:noMultiLvlLbl val="0"/>
      </c:catAx>
      <c:valAx>
        <c:axId val="387570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7596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35"/>
          <c:y val="-0.023"/>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
          <c:y val="0.08"/>
          <c:w val="0.90925"/>
          <c:h val="0.8985"/>
        </c:manualLayout>
      </c:layout>
      <c:lineChart>
        <c:grouping val="standard"/>
        <c:varyColors val="0"/>
        <c:ser>
          <c:idx val="0"/>
          <c:order val="0"/>
          <c:tx>
            <c:strRef>
              <c:f>'Ward 19'!$A$7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3269284"/>
        <c:axId val="52314693"/>
      </c:lineChart>
      <c:catAx>
        <c:axId val="132692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2314693"/>
        <c:crosses val="autoZero"/>
        <c:auto val="1"/>
        <c:lblOffset val="100"/>
        <c:tickLblSkip val="1"/>
        <c:noMultiLvlLbl val="0"/>
      </c:catAx>
      <c:valAx>
        <c:axId val="523146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26928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11275"/>
          <c:y val="0.08125"/>
          <c:w val="0.8445"/>
          <c:h val="0.86975"/>
        </c:manualLayout>
      </c:layout>
      <c:lineChart>
        <c:grouping val="standard"/>
        <c:varyColors val="0"/>
        <c:ser>
          <c:idx val="0"/>
          <c:order val="0"/>
          <c:tx>
            <c:strRef>
              <c:f>'Ward 19'!$A$8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070190"/>
        <c:axId val="9631711"/>
      </c:lineChart>
      <c:catAx>
        <c:axId val="10701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9631711"/>
        <c:crosses val="autoZero"/>
        <c:auto val="1"/>
        <c:lblOffset val="100"/>
        <c:tickLblSkip val="1"/>
        <c:noMultiLvlLbl val="0"/>
      </c:catAx>
      <c:valAx>
        <c:axId val="96317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019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175"/>
          <c:y val="0.08075"/>
          <c:w val="0.91825"/>
          <c:h val="0.87025"/>
        </c:manualLayout>
      </c:layout>
      <c:lineChart>
        <c:grouping val="standard"/>
        <c:varyColors val="0"/>
        <c:ser>
          <c:idx val="0"/>
          <c:order val="0"/>
          <c:tx>
            <c:strRef>
              <c:f>'Ward 19'!$A$9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9576536"/>
        <c:axId val="41971097"/>
      </c:lineChart>
      <c:catAx>
        <c:axId val="195765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1971097"/>
        <c:crosses val="autoZero"/>
        <c:auto val="1"/>
        <c:lblOffset val="100"/>
        <c:tickLblSkip val="1"/>
        <c:noMultiLvlLbl val="0"/>
      </c:catAx>
      <c:valAx>
        <c:axId val="419710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7653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1975"/>
          <c:y val="0.08075"/>
          <c:w val="0.94025"/>
          <c:h val="0.87025"/>
        </c:manualLayout>
      </c:layout>
      <c:lineChart>
        <c:grouping val="standard"/>
        <c:varyColors val="0"/>
        <c:ser>
          <c:idx val="0"/>
          <c:order val="0"/>
          <c:tx>
            <c:strRef>
              <c:f>'Ward 19'!$A$10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2195554"/>
        <c:axId val="44215667"/>
      </c:lineChart>
      <c:catAx>
        <c:axId val="421955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4215667"/>
        <c:crosses val="autoZero"/>
        <c:auto val="1"/>
        <c:lblOffset val="100"/>
        <c:tickLblSkip val="1"/>
        <c:noMultiLvlLbl val="0"/>
      </c:catAx>
      <c:valAx>
        <c:axId val="442156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9555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75"/>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73"/>
          <c:y val="0.08075"/>
          <c:w val="0.8895"/>
          <c:h val="0.87025"/>
        </c:manualLayout>
      </c:layout>
      <c:lineChart>
        <c:grouping val="standard"/>
        <c:varyColors val="0"/>
        <c:ser>
          <c:idx val="0"/>
          <c:order val="0"/>
          <c:tx>
            <c:strRef>
              <c:f>'Ward 19'!$A$11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2396684"/>
        <c:axId val="24699245"/>
      </c:lineChart>
      <c:catAx>
        <c:axId val="623966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4699245"/>
        <c:crosses val="autoZero"/>
        <c:auto val="1"/>
        <c:lblOffset val="100"/>
        <c:tickLblSkip val="1"/>
        <c:noMultiLvlLbl val="0"/>
      </c:catAx>
      <c:valAx>
        <c:axId val="246992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9668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9"/>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775"/>
          <c:y val="0.08025"/>
          <c:w val="0.88925"/>
          <c:h val="0.887"/>
        </c:manualLayout>
      </c:layout>
      <c:lineChart>
        <c:grouping val="standard"/>
        <c:varyColors val="0"/>
        <c:ser>
          <c:idx val="0"/>
          <c:order val="0"/>
          <c:tx>
            <c:strRef>
              <c:f>'Ward 11'!$A$12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2495190"/>
        <c:axId val="24021255"/>
      </c:lineChart>
      <c:catAx>
        <c:axId val="324951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4021255"/>
        <c:crosses val="autoZero"/>
        <c:auto val="1"/>
        <c:lblOffset val="100"/>
        <c:tickLblSkip val="1"/>
        <c:noMultiLvlLbl val="0"/>
      </c:catAx>
      <c:valAx>
        <c:axId val="240212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9519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972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84"/>
          <c:y val="0.08125"/>
          <c:w val="0.87325"/>
          <c:h val="0.86975"/>
        </c:manualLayout>
      </c:layout>
      <c:lineChart>
        <c:grouping val="standard"/>
        <c:varyColors val="0"/>
        <c:ser>
          <c:idx val="0"/>
          <c:order val="0"/>
          <c:tx>
            <c:strRef>
              <c:f>'Ward 19'!$A$12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0966614"/>
        <c:axId val="54481799"/>
      </c:lineChart>
      <c:catAx>
        <c:axId val="209666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4481799"/>
        <c:crosses val="autoZero"/>
        <c:auto val="1"/>
        <c:lblOffset val="100"/>
        <c:tickLblSkip val="1"/>
        <c:noMultiLvlLbl val="0"/>
      </c:catAx>
      <c:valAx>
        <c:axId val="544817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6661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925"/>
          <c:y val="0.08075"/>
          <c:w val="0.9215"/>
          <c:h val="0.8545"/>
        </c:manualLayout>
      </c:layout>
      <c:lineChart>
        <c:grouping val="standard"/>
        <c:varyColors val="0"/>
        <c:ser>
          <c:idx val="0"/>
          <c:order val="0"/>
          <c:tx>
            <c:strRef>
              <c:f>'Ward 19'!$A$13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19'!$B$5:$K$5</c:f>
              <c:numCache>
                <c:ptCount val="10"/>
                <c:pt idx="0">
                  <c:v>0</c:v>
                </c:pt>
                <c:pt idx="1">
                  <c:v>0</c:v>
                </c:pt>
                <c:pt idx="2">
                  <c:v>0</c:v>
                </c:pt>
                <c:pt idx="3">
                  <c:v>0</c:v>
                </c:pt>
                <c:pt idx="4">
                  <c:v>0</c:v>
                </c:pt>
                <c:pt idx="5">
                  <c:v>0</c:v>
                </c:pt>
                <c:pt idx="6">
                  <c:v>0</c:v>
                </c:pt>
                <c:pt idx="7">
                  <c:v>0</c:v>
                </c:pt>
                <c:pt idx="8">
                  <c:v>0</c:v>
                </c:pt>
                <c:pt idx="9">
                  <c:v>0</c:v>
                </c:pt>
              </c:numCache>
            </c:numRef>
          </c:cat>
          <c:val>
            <c:numRef>
              <c:f>'Ward 19'!$B$13:$K$13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0574144"/>
        <c:axId val="50949569"/>
      </c:lineChart>
      <c:catAx>
        <c:axId val="205741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0949569"/>
        <c:crosses val="autoZero"/>
        <c:auto val="1"/>
        <c:lblOffset val="100"/>
        <c:tickLblSkip val="1"/>
        <c:noMultiLvlLbl val="0"/>
      </c:catAx>
      <c:valAx>
        <c:axId val="509495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57414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20
</a:t>
            </a:r>
            <a:r>
              <a:rPr lang="en-US" cap="none" sz="1200" b="1" i="0" u="sng" baseline="0">
                <a:solidFill>
                  <a:srgbClr val="FFFFFF"/>
                </a:solidFill>
              </a:rPr>
              <a:t> (Q1, 2016)  Call Percentage</a:t>
            </a:r>
          </a:p>
        </c:rich>
      </c:tx>
      <c:layout>
        <c:manualLayout>
          <c:xMode val="factor"/>
          <c:yMode val="factor"/>
          <c:x val="-0.0395"/>
          <c:y val="-0.039"/>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
          <c:y val="0.5735"/>
          <c:w val="0.2485"/>
          <c:h val="0.11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20'!$A$6:$A$14</c:f>
              <c:strCache/>
            </c:strRef>
          </c:cat>
          <c:val>
            <c:numRef>
              <c:f>'Ward 20'!$L$6:$L$14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85"/>
          <c:y val="0.00875"/>
          <c:w val="0.24375"/>
          <c:h val="0.9912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3"/>
          <c:y val="-0.048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3975"/>
          <c:y val="0.0835"/>
          <c:w val="0.91725"/>
          <c:h val="0.8825"/>
        </c:manualLayout>
      </c:layout>
      <c:lineChart>
        <c:grouping val="standard"/>
        <c:varyColors val="0"/>
        <c:ser>
          <c:idx val="0"/>
          <c:order val="0"/>
          <c:tx>
            <c:strRef>
              <c:f>'Ward 20'!$A$6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5892938"/>
        <c:axId val="33274395"/>
      </c:lineChart>
      <c:catAx>
        <c:axId val="558929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3274395"/>
        <c:crosses val="autoZero"/>
        <c:auto val="1"/>
        <c:lblOffset val="100"/>
        <c:tickLblSkip val="1"/>
        <c:noMultiLvlLbl val="0"/>
      </c:catAx>
      <c:valAx>
        <c:axId val="332743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89293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525"/>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735"/>
          <c:y val="0.08075"/>
          <c:w val="0.8855"/>
          <c:h val="0.8785"/>
        </c:manualLayout>
      </c:layout>
      <c:lineChart>
        <c:grouping val="standard"/>
        <c:varyColors val="0"/>
        <c:ser>
          <c:idx val="0"/>
          <c:order val="0"/>
          <c:tx>
            <c:strRef>
              <c:f>'Ward 20'!$A$7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1034100"/>
        <c:axId val="10871445"/>
      </c:lineChart>
      <c:catAx>
        <c:axId val="310341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0871445"/>
        <c:crosses val="autoZero"/>
        <c:auto val="1"/>
        <c:lblOffset val="100"/>
        <c:tickLblSkip val="1"/>
        <c:noMultiLvlLbl val="0"/>
      </c:catAx>
      <c:valAx>
        <c:axId val="108714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3410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10375"/>
          <c:y val="0.08075"/>
          <c:w val="0.85475"/>
          <c:h val="0.8665"/>
        </c:manualLayout>
      </c:layout>
      <c:lineChart>
        <c:grouping val="standard"/>
        <c:varyColors val="0"/>
        <c:ser>
          <c:idx val="0"/>
          <c:order val="0"/>
          <c:tx>
            <c:strRef>
              <c:f>'Ward 20'!$A$8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0734142"/>
        <c:axId val="8171823"/>
      </c:lineChart>
      <c:catAx>
        <c:axId val="307341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8171823"/>
        <c:crosses val="autoZero"/>
        <c:auto val="1"/>
        <c:lblOffset val="100"/>
        <c:tickLblSkip val="1"/>
        <c:noMultiLvlLbl val="0"/>
      </c:catAx>
      <c:valAx>
        <c:axId val="81718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3414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7"/>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
          <c:y val="0.08075"/>
          <c:w val="0.91975"/>
          <c:h val="0.8665"/>
        </c:manualLayout>
      </c:layout>
      <c:lineChart>
        <c:grouping val="standard"/>
        <c:varyColors val="0"/>
        <c:ser>
          <c:idx val="0"/>
          <c:order val="0"/>
          <c:tx>
            <c:strRef>
              <c:f>'Ward 20'!$A$9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437544"/>
        <c:axId val="57937897"/>
      </c:lineChart>
      <c:catAx>
        <c:axId val="64375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7937897"/>
        <c:crosses val="autoZero"/>
        <c:auto val="1"/>
        <c:lblOffset val="100"/>
        <c:tickLblSkip val="1"/>
        <c:noMultiLvlLbl val="0"/>
      </c:catAx>
      <c:valAx>
        <c:axId val="579378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754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3"/>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075"/>
          <c:y val="0.08125"/>
          <c:w val="0.9195"/>
          <c:h val="0.8545"/>
        </c:manualLayout>
      </c:layout>
      <c:lineChart>
        <c:grouping val="standard"/>
        <c:varyColors val="0"/>
        <c:ser>
          <c:idx val="0"/>
          <c:order val="0"/>
          <c:tx>
            <c:strRef>
              <c:f>'Ward 20'!$A$10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1679026"/>
        <c:axId val="62458051"/>
      </c:lineChart>
      <c:catAx>
        <c:axId val="516790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2458051"/>
        <c:crosses val="autoZero"/>
        <c:auto val="1"/>
        <c:lblOffset val="100"/>
        <c:tickLblSkip val="1"/>
        <c:noMultiLvlLbl val="0"/>
      </c:catAx>
      <c:valAx>
        <c:axId val="624580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67902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5"/>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725"/>
          <c:y val="0.08075"/>
          <c:w val="0.88725"/>
          <c:h val="0.886"/>
        </c:manualLayout>
      </c:layout>
      <c:lineChart>
        <c:grouping val="standard"/>
        <c:varyColors val="0"/>
        <c:ser>
          <c:idx val="0"/>
          <c:order val="0"/>
          <c:tx>
            <c:strRef>
              <c:f>'Ward 20'!$A$11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5251548"/>
        <c:axId val="25937341"/>
      </c:lineChart>
      <c:catAx>
        <c:axId val="252515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5937341"/>
        <c:crosses val="autoZero"/>
        <c:auto val="1"/>
        <c:lblOffset val="100"/>
        <c:tickLblSkip val="1"/>
        <c:noMultiLvlLbl val="0"/>
      </c:catAx>
      <c:valAx>
        <c:axId val="259373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5154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87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75"/>
          <c:y val="0.08075"/>
          <c:w val="0.89"/>
          <c:h val="0.87025"/>
        </c:manualLayout>
      </c:layout>
      <c:lineChart>
        <c:grouping val="standard"/>
        <c:varyColors val="0"/>
        <c:ser>
          <c:idx val="0"/>
          <c:order val="0"/>
          <c:tx>
            <c:strRef>
              <c:f>'Ward 20'!$A$12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2109478"/>
        <c:axId val="20549847"/>
      </c:lineChart>
      <c:catAx>
        <c:axId val="321094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0549847"/>
        <c:crosses val="autoZero"/>
        <c:auto val="1"/>
        <c:lblOffset val="100"/>
        <c:tickLblSkip val="1"/>
        <c:noMultiLvlLbl val="0"/>
      </c:catAx>
      <c:valAx>
        <c:axId val="205498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10947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35"/>
          <c:y val="0.08025"/>
          <c:w val="0.917"/>
          <c:h val="0.87925"/>
        </c:manualLayout>
      </c:layout>
      <c:lineChart>
        <c:grouping val="standard"/>
        <c:varyColors val="0"/>
        <c:ser>
          <c:idx val="0"/>
          <c:order val="0"/>
          <c:tx>
            <c:strRef>
              <c:f>'Ward 11'!$A$13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11'!$B$5:$K$5</c:f>
              <c:numCache>
                <c:ptCount val="10"/>
                <c:pt idx="0">
                  <c:v>0</c:v>
                </c:pt>
                <c:pt idx="1">
                  <c:v>0</c:v>
                </c:pt>
                <c:pt idx="2">
                  <c:v>0</c:v>
                </c:pt>
                <c:pt idx="3">
                  <c:v>0</c:v>
                </c:pt>
                <c:pt idx="4">
                  <c:v>0</c:v>
                </c:pt>
                <c:pt idx="5">
                  <c:v>0</c:v>
                </c:pt>
                <c:pt idx="6">
                  <c:v>0</c:v>
                </c:pt>
                <c:pt idx="7">
                  <c:v>0</c:v>
                </c:pt>
                <c:pt idx="8">
                  <c:v>0</c:v>
                </c:pt>
                <c:pt idx="9">
                  <c:v>0</c:v>
                </c:pt>
              </c:numCache>
            </c:numRef>
          </c:cat>
          <c:val>
            <c:numRef>
              <c:f>'Ward 11'!$B$13:$K$13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4864704"/>
        <c:axId val="66673473"/>
      </c:lineChart>
      <c:catAx>
        <c:axId val="148647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6673473"/>
        <c:crosses val="autoZero"/>
        <c:auto val="1"/>
        <c:lblOffset val="100"/>
        <c:tickLblSkip val="1"/>
        <c:noMultiLvlLbl val="0"/>
      </c:catAx>
      <c:valAx>
        <c:axId val="666734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6470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375"/>
          <c:y val="0.08075"/>
          <c:w val="0.8975"/>
          <c:h val="0.87025"/>
        </c:manualLayout>
      </c:layout>
      <c:lineChart>
        <c:grouping val="standard"/>
        <c:varyColors val="0"/>
        <c:ser>
          <c:idx val="0"/>
          <c:order val="0"/>
          <c:tx>
            <c:strRef>
              <c:f>'Ward 20'!$A$13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20'!$B$5:$K$5</c:f>
              <c:numCache>
                <c:ptCount val="10"/>
                <c:pt idx="0">
                  <c:v>0</c:v>
                </c:pt>
                <c:pt idx="1">
                  <c:v>0</c:v>
                </c:pt>
                <c:pt idx="2">
                  <c:v>0</c:v>
                </c:pt>
                <c:pt idx="3">
                  <c:v>0</c:v>
                </c:pt>
                <c:pt idx="4">
                  <c:v>0</c:v>
                </c:pt>
                <c:pt idx="5">
                  <c:v>0</c:v>
                </c:pt>
                <c:pt idx="6">
                  <c:v>0</c:v>
                </c:pt>
                <c:pt idx="7">
                  <c:v>0</c:v>
                </c:pt>
                <c:pt idx="8">
                  <c:v>0</c:v>
                </c:pt>
                <c:pt idx="9">
                  <c:v>0</c:v>
                </c:pt>
              </c:numCache>
            </c:numRef>
          </c:cat>
          <c:val>
            <c:numRef>
              <c:f>'Ward 20'!$B$13:$K$13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0730896"/>
        <c:axId val="53924881"/>
      </c:lineChart>
      <c:catAx>
        <c:axId val="507308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3924881"/>
        <c:crosses val="autoZero"/>
        <c:auto val="1"/>
        <c:lblOffset val="100"/>
        <c:tickLblSkip val="1"/>
        <c:noMultiLvlLbl val="0"/>
      </c:catAx>
      <c:valAx>
        <c:axId val="539248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3089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FFFF"/>
                </a:solidFill>
              </a:rPr>
              <a:t>Ward 21
</a:t>
            </a:r>
            <a:r>
              <a:rPr lang="en-US" cap="none" sz="1200" b="1" i="0" u="sng" baseline="0">
                <a:solidFill>
                  <a:srgbClr val="FFFFFF"/>
                </a:solidFill>
              </a:rPr>
              <a:t> (Q1, 2016)  Call Percentage</a:t>
            </a:r>
          </a:p>
        </c:rich>
      </c:tx>
      <c:layout>
        <c:manualLayout>
          <c:xMode val="factor"/>
          <c:yMode val="factor"/>
          <c:x val="-0.0365"/>
          <c:y val="-0.03875"/>
        </c:manualLayout>
      </c:layout>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noFill/>
        </a:ln>
      </c:spPr>
    </c:title>
    <c:view3D>
      <c:rotX val="15"/>
      <c:hPercent val="100"/>
      <c:rotY val="0"/>
      <c:depthPercent val="100"/>
      <c:rAngAx val="1"/>
    </c:view3D>
    <c:plotArea>
      <c:layout>
        <c:manualLayout>
          <c:xMode val="edge"/>
          <c:yMode val="edge"/>
          <c:x val="0.217"/>
          <c:y val="0.5735"/>
          <c:w val="0.2485"/>
          <c:h val="0.113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'Ward 21'!$A$6:$A$14</c:f>
              <c:strCache/>
            </c:strRef>
          </c:cat>
          <c:val>
            <c:numRef>
              <c:f>'Ward 21'!$L$6:$L$14</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legend>
      <c:legendPos val="r"/>
      <c:layout>
        <c:manualLayout>
          <c:xMode val="edge"/>
          <c:yMode val="edge"/>
          <c:x val="0.747"/>
          <c:y val="0.00875"/>
          <c:w val="0.24325"/>
          <c:h val="0.99125"/>
        </c:manualLayout>
      </c:layout>
      <c:overlay val="0"/>
      <c:spPr>
        <a:noFill/>
        <a:ln w="3175">
          <a:noFill/>
        </a:ln>
      </c:spPr>
    </c:legend>
    <c:sideWall>
      <c:thickness val="0"/>
    </c:sideWall>
    <c:backWall>
      <c:thickness val="0"/>
    </c:backWall>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75"/>
          <c:y val="-0.047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45"/>
          <c:y val="0.08525"/>
          <c:w val="0.9155"/>
          <c:h val="0.8445"/>
        </c:manualLayout>
      </c:layout>
      <c:lineChart>
        <c:grouping val="standard"/>
        <c:varyColors val="0"/>
        <c:ser>
          <c:idx val="0"/>
          <c:order val="0"/>
          <c:tx>
            <c:strRef>
              <c:f>'Ward 21'!$A$6</c:f>
              <c:strCache>
                <c:ptCount val="1"/>
                <c:pt idx="0">
                  <c:v>Animals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21'!$B$6:$K$6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5561882"/>
        <c:axId val="5839211"/>
      </c:lineChart>
      <c:catAx>
        <c:axId val="155618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839211"/>
        <c:crosses val="autoZero"/>
        <c:auto val="1"/>
        <c:lblOffset val="100"/>
        <c:tickLblSkip val="1"/>
        <c:noMultiLvlLbl val="0"/>
      </c:catAx>
      <c:valAx>
        <c:axId val="58392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6188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525"/>
          <c:y val="-0.018"/>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735"/>
          <c:y val="0.08075"/>
          <c:w val="0.88525"/>
          <c:h val="0.89825"/>
        </c:manualLayout>
      </c:layout>
      <c:lineChart>
        <c:grouping val="standard"/>
        <c:varyColors val="0"/>
        <c:ser>
          <c:idx val="0"/>
          <c:order val="0"/>
          <c:tx>
            <c:strRef>
              <c:f>'Ward 21'!$A$7</c:f>
              <c:strCache>
                <c:ptCount val="1"/>
                <c:pt idx="0">
                  <c:v>Care of Streets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3300"/>
              </a:solidFill>
              <a:ln>
                <a:solidFill>
                  <a:srgbClr val="993366"/>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21'!$B$7:$K$7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2552900"/>
        <c:axId val="3214053"/>
      </c:lineChart>
      <c:catAx>
        <c:axId val="525529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214053"/>
        <c:crosses val="autoZero"/>
        <c:auto val="1"/>
        <c:lblOffset val="100"/>
        <c:tickLblSkip val="1"/>
        <c:noMultiLvlLbl val="0"/>
      </c:catAx>
      <c:valAx>
        <c:axId val="32140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5290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75"/>
          <c:y val="0.08075"/>
          <c:w val="0.88125"/>
          <c:h val="0.886"/>
        </c:manualLayout>
      </c:layout>
      <c:lineChart>
        <c:grouping val="standard"/>
        <c:varyColors val="0"/>
        <c:ser>
          <c:idx val="0"/>
          <c:order val="0"/>
          <c:tx>
            <c:strRef>
              <c:f>'Ward 21'!$A$8</c:f>
              <c:strCache>
                <c:ptCount val="1"/>
                <c:pt idx="0">
                  <c:v>Graffiti </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8000"/>
              </a:solidFill>
              <a:ln>
                <a:solidFill>
                  <a:srgbClr val="99CC00"/>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21'!$B$8:$K$8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8926478"/>
        <c:axId val="59011711"/>
      </c:lineChart>
      <c:catAx>
        <c:axId val="289264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59011711"/>
        <c:crosses val="autoZero"/>
        <c:auto val="1"/>
        <c:lblOffset val="100"/>
        <c:tickLblSkip val="1"/>
        <c:noMultiLvlLbl val="0"/>
      </c:catAx>
      <c:valAx>
        <c:axId val="590117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26478"/>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05"/>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4"/>
          <c:y val="0.08075"/>
          <c:w val="0.916"/>
          <c:h val="0.89825"/>
        </c:manualLayout>
      </c:layout>
      <c:lineChart>
        <c:grouping val="standard"/>
        <c:varyColors val="0"/>
        <c:ser>
          <c:idx val="0"/>
          <c:order val="0"/>
          <c:tx>
            <c:strRef>
              <c:f>'Ward 21'!$A$9</c:f>
              <c:strCache>
                <c:ptCount val="1"/>
                <c:pt idx="0">
                  <c:v>Noise</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21'!$B$9:$K$9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343352"/>
        <c:axId val="15219257"/>
      </c:lineChart>
      <c:catAx>
        <c:axId val="613433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15219257"/>
        <c:crosses val="autoZero"/>
        <c:auto val="1"/>
        <c:lblOffset val="100"/>
        <c:tickLblSkip val="1"/>
        <c:noMultiLvlLbl val="0"/>
      </c:catAx>
      <c:valAx>
        <c:axId val="152192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4335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725"/>
          <c:y val="-0.027"/>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325"/>
          <c:y val="0.08075"/>
          <c:w val="0.916"/>
          <c:h val="0.8355"/>
        </c:manualLayout>
      </c:layout>
      <c:lineChart>
        <c:grouping val="standard"/>
        <c:varyColors val="0"/>
        <c:ser>
          <c:idx val="0"/>
          <c:order val="0"/>
          <c:tx>
            <c:strRef>
              <c:f>'Ward 21'!$A$10</c:f>
              <c:strCache>
                <c:ptCount val="1"/>
                <c:pt idx="0">
                  <c:v>Parking</c:v>
                </c:pt>
              </c:strCache>
            </c:strRef>
          </c:tx>
          <c:spPr>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9900"/>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21'!$B$10:$K$10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755586"/>
        <c:axId val="24800275"/>
      </c:lineChart>
      <c:catAx>
        <c:axId val="27555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24800275"/>
        <c:crosses val="autoZero"/>
        <c:auto val="1"/>
        <c:lblOffset val="100"/>
        <c:tickLblSkip val="1"/>
        <c:noMultiLvlLbl val="0"/>
      </c:catAx>
      <c:valAx>
        <c:axId val="248002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5586"/>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5"/>
          <c:y val="-0.036"/>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5225"/>
          <c:y val="0.08075"/>
          <c:w val="0.9075"/>
          <c:h val="0.87025"/>
        </c:manualLayout>
      </c:layout>
      <c:lineChart>
        <c:grouping val="standard"/>
        <c:varyColors val="0"/>
        <c:ser>
          <c:idx val="0"/>
          <c:order val="0"/>
          <c:tx>
            <c:strRef>
              <c:f>'Ward 21'!$A$11</c:f>
              <c:strCache>
                <c:ptCount val="1"/>
                <c:pt idx="0">
                  <c:v>Parks</c:v>
                </c:pt>
              </c:strCache>
            </c:strRef>
          </c:tx>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C0C0C0"/>
              </a:solidFill>
              <a:ln>
                <a:solidFill>
                  <a:srgbClr val="FFFFFF"/>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21'!$B$11:$K$11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1875884"/>
        <c:axId val="62665229"/>
      </c:lineChart>
      <c:catAx>
        <c:axId val="218758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62665229"/>
        <c:crosses val="autoZero"/>
        <c:auto val="1"/>
        <c:lblOffset val="100"/>
        <c:tickLblSkip val="1"/>
        <c:noMultiLvlLbl val="0"/>
      </c:catAx>
      <c:valAx>
        <c:axId val="626652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75884"/>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9"/>
          <c:y val="-0.04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675"/>
          <c:y val="0.08075"/>
          <c:w val="0.89275"/>
          <c:h val="0.87025"/>
        </c:manualLayout>
      </c:layout>
      <c:lineChart>
        <c:grouping val="standard"/>
        <c:varyColors val="0"/>
        <c:ser>
          <c:idx val="0"/>
          <c:order val="0"/>
          <c:tx>
            <c:strRef>
              <c:f>'Ward 21'!$A$12</c:f>
              <c:strCache>
                <c:ptCount val="1"/>
                <c:pt idx="0">
                  <c:v>Property Standards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21'!$B$12:$K$12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7116150"/>
        <c:axId val="42718759"/>
      </c:lineChart>
      <c:catAx>
        <c:axId val="271161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42718759"/>
        <c:crosses val="autoZero"/>
        <c:auto val="1"/>
        <c:lblOffset val="100"/>
        <c:tickLblSkip val="1"/>
        <c:noMultiLvlLbl val="0"/>
      </c:catAx>
      <c:valAx>
        <c:axId val="42718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16150"/>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0495"/>
        </c:manualLayout>
      </c:layout>
      <c:spPr>
        <a:noFill/>
        <a:ln>
          <a:noFill/>
        </a:ln>
      </c:spPr>
      <c:txPr>
        <a:bodyPr vert="horz" rot="0"/>
        <a:lstStyle/>
        <a:p>
          <a:pPr>
            <a:defRPr lang="en-US" cap="none" sz="1200" b="1" i="0" u="sng" baseline="0">
              <a:solidFill>
                <a:srgbClr val="FFFFFF"/>
              </a:solidFill>
            </a:defRPr>
          </a:pPr>
        </a:p>
      </c:txPr>
    </c:title>
    <c:plotArea>
      <c:layout>
        <c:manualLayout>
          <c:xMode val="edge"/>
          <c:yMode val="edge"/>
          <c:x val="0.0425"/>
          <c:y val="0.08075"/>
          <c:w val="0.91975"/>
          <c:h val="0.8785"/>
        </c:manualLayout>
      </c:layout>
      <c:lineChart>
        <c:grouping val="standard"/>
        <c:varyColors val="0"/>
        <c:ser>
          <c:idx val="0"/>
          <c:order val="0"/>
          <c:tx>
            <c:strRef>
              <c:f>'Ward 21'!$A$13</c:f>
              <c:strCache>
                <c:ptCount val="1"/>
                <c:pt idx="0">
                  <c:v>Signs</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993366"/>
                </a:solidFill>
              </a:ln>
              <a:effectLst>
                <a:outerShdw dist="35921" dir="2700000" algn="br">
                  <a:prstClr val="black"/>
                </a:outerShdw>
              </a:effectLst>
            </c:spPr>
          </c:marker>
          <c:cat>
            <c:numRef>
              <c:f>'Ward 21'!$B$5:$K$5</c:f>
              <c:numCache>
                <c:ptCount val="10"/>
                <c:pt idx="0">
                  <c:v>0</c:v>
                </c:pt>
                <c:pt idx="1">
                  <c:v>0</c:v>
                </c:pt>
                <c:pt idx="2">
                  <c:v>0</c:v>
                </c:pt>
                <c:pt idx="3">
                  <c:v>0</c:v>
                </c:pt>
                <c:pt idx="4">
                  <c:v>0</c:v>
                </c:pt>
                <c:pt idx="5">
                  <c:v>0</c:v>
                </c:pt>
                <c:pt idx="6">
                  <c:v>0</c:v>
                </c:pt>
                <c:pt idx="7">
                  <c:v>0</c:v>
                </c:pt>
                <c:pt idx="8">
                  <c:v>0</c:v>
                </c:pt>
                <c:pt idx="9">
                  <c:v>0</c:v>
                </c:pt>
              </c:numCache>
            </c:numRef>
          </c:cat>
          <c:val>
            <c:numRef>
              <c:f>'Ward 21'!$B$13:$K$13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8924512"/>
        <c:axId val="37667425"/>
      </c:lineChart>
      <c:catAx>
        <c:axId val="489245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FFFFFF"/>
                </a:solidFill>
              </a:defRPr>
            </a:pPr>
          </a:p>
        </c:txPr>
        <c:crossAx val="37667425"/>
        <c:crosses val="autoZero"/>
        <c:auto val="1"/>
        <c:lblOffset val="100"/>
        <c:tickLblSkip val="1"/>
        <c:noMultiLvlLbl val="0"/>
      </c:catAx>
      <c:valAx>
        <c:axId val="376674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24512"/>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 Id="rId3" Type="http://schemas.openxmlformats.org/officeDocument/2006/relationships/chart" Target="/xl/charts/chart84.xml" /><Relationship Id="rId4" Type="http://schemas.openxmlformats.org/officeDocument/2006/relationships/chart" Target="/xl/charts/chart85.xml" /><Relationship Id="rId5" Type="http://schemas.openxmlformats.org/officeDocument/2006/relationships/chart" Target="/xl/charts/chart86.xml" /><Relationship Id="rId6" Type="http://schemas.openxmlformats.org/officeDocument/2006/relationships/chart" Target="/xl/charts/chart87.xml" /><Relationship Id="rId7" Type="http://schemas.openxmlformats.org/officeDocument/2006/relationships/chart" Target="/xl/charts/chart88.xml" /><Relationship Id="rId8" Type="http://schemas.openxmlformats.org/officeDocument/2006/relationships/chart" Target="/xl/charts/chart89.xml" /><Relationship Id="rId9" Type="http://schemas.openxmlformats.org/officeDocument/2006/relationships/chart" Target="/xl/charts/chart9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1.xml" /><Relationship Id="rId2" Type="http://schemas.openxmlformats.org/officeDocument/2006/relationships/chart" Target="/xl/charts/chart92.xml" /><Relationship Id="rId3" Type="http://schemas.openxmlformats.org/officeDocument/2006/relationships/chart" Target="/xl/charts/chart93.xml" /><Relationship Id="rId4" Type="http://schemas.openxmlformats.org/officeDocument/2006/relationships/chart" Target="/xl/charts/chart94.xml" /><Relationship Id="rId5" Type="http://schemas.openxmlformats.org/officeDocument/2006/relationships/chart" Target="/xl/charts/chart95.xml" /><Relationship Id="rId6" Type="http://schemas.openxmlformats.org/officeDocument/2006/relationships/chart" Target="/xl/charts/chart96.xml" /><Relationship Id="rId7" Type="http://schemas.openxmlformats.org/officeDocument/2006/relationships/chart" Target="/xl/charts/chart97.xml" /><Relationship Id="rId8" Type="http://schemas.openxmlformats.org/officeDocument/2006/relationships/chart" Target="/xl/charts/chart98.xml" /><Relationship Id="rId9" Type="http://schemas.openxmlformats.org/officeDocument/2006/relationships/chart" Target="/xl/charts/chart9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0.xml" /><Relationship Id="rId2" Type="http://schemas.openxmlformats.org/officeDocument/2006/relationships/chart" Target="/xl/charts/chart101.xml" /><Relationship Id="rId3" Type="http://schemas.openxmlformats.org/officeDocument/2006/relationships/chart" Target="/xl/charts/chart102.xml" /><Relationship Id="rId4" Type="http://schemas.openxmlformats.org/officeDocument/2006/relationships/chart" Target="/xl/charts/chart103.xml" /><Relationship Id="rId5" Type="http://schemas.openxmlformats.org/officeDocument/2006/relationships/chart" Target="/xl/charts/chart104.xml" /><Relationship Id="rId6" Type="http://schemas.openxmlformats.org/officeDocument/2006/relationships/chart" Target="/xl/charts/chart105.xml" /><Relationship Id="rId7" Type="http://schemas.openxmlformats.org/officeDocument/2006/relationships/chart" Target="/xl/charts/chart106.xml" /><Relationship Id="rId8" Type="http://schemas.openxmlformats.org/officeDocument/2006/relationships/chart" Target="/xl/charts/chart107.xml" /><Relationship Id="rId9" Type="http://schemas.openxmlformats.org/officeDocument/2006/relationships/chart" Target="/xl/charts/chart10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9.xml" /><Relationship Id="rId2" Type="http://schemas.openxmlformats.org/officeDocument/2006/relationships/chart" Target="/xl/charts/chart110.xml" /><Relationship Id="rId3" Type="http://schemas.openxmlformats.org/officeDocument/2006/relationships/chart" Target="/xl/charts/chart111.xml" /><Relationship Id="rId4" Type="http://schemas.openxmlformats.org/officeDocument/2006/relationships/chart" Target="/xl/charts/chart112.xml" /><Relationship Id="rId5" Type="http://schemas.openxmlformats.org/officeDocument/2006/relationships/chart" Target="/xl/charts/chart113.xml" /><Relationship Id="rId6" Type="http://schemas.openxmlformats.org/officeDocument/2006/relationships/chart" Target="/xl/charts/chart114.xml" /><Relationship Id="rId7" Type="http://schemas.openxmlformats.org/officeDocument/2006/relationships/chart" Target="/xl/charts/chart115.xml" /><Relationship Id="rId8" Type="http://schemas.openxmlformats.org/officeDocument/2006/relationships/chart" Target="/xl/charts/chart116.xml" /><Relationship Id="rId9" Type="http://schemas.openxmlformats.org/officeDocument/2006/relationships/chart" Target="/xl/charts/chart1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 Id="rId7" Type="http://schemas.openxmlformats.org/officeDocument/2006/relationships/chart" Target="/xl/charts/chart43.xml" /><Relationship Id="rId8" Type="http://schemas.openxmlformats.org/officeDocument/2006/relationships/chart" Target="/xl/charts/chart44.xml" /><Relationship Id="rId9" Type="http://schemas.openxmlformats.org/officeDocument/2006/relationships/chart" Target="/xl/charts/chart4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3.xml" /><Relationship Id="rId2" Type="http://schemas.openxmlformats.org/officeDocument/2006/relationships/chart" Target="/xl/charts/chart74.xml" /><Relationship Id="rId3" Type="http://schemas.openxmlformats.org/officeDocument/2006/relationships/chart" Target="/xl/charts/chart75.xml" /><Relationship Id="rId4" Type="http://schemas.openxmlformats.org/officeDocument/2006/relationships/chart" Target="/xl/charts/chart76.xml" /><Relationship Id="rId5" Type="http://schemas.openxmlformats.org/officeDocument/2006/relationships/chart" Target="/xl/charts/chart77.xml" /><Relationship Id="rId6" Type="http://schemas.openxmlformats.org/officeDocument/2006/relationships/chart" Target="/xl/charts/chart78.xml" /><Relationship Id="rId7" Type="http://schemas.openxmlformats.org/officeDocument/2006/relationships/chart" Target="/xl/charts/chart79.xml" /><Relationship Id="rId8" Type="http://schemas.openxmlformats.org/officeDocument/2006/relationships/chart" Target="/xl/charts/chart80.xml" /><Relationship Id="rId9" Type="http://schemas.openxmlformats.org/officeDocument/2006/relationships/chart" Target="/xl/charts/chart8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4</xdr:row>
      <xdr:rowOff>9525</xdr:rowOff>
    </xdr:from>
    <xdr:to>
      <xdr:col>21</xdr:col>
      <xdr:colOff>428625</xdr:colOff>
      <xdr:row>13</xdr:row>
      <xdr:rowOff>276225</xdr:rowOff>
    </xdr:to>
    <xdr:graphicFrame>
      <xdr:nvGraphicFramePr>
        <xdr:cNvPr id="1" name="Chart 3"/>
        <xdr:cNvGraphicFramePr/>
      </xdr:nvGraphicFramePr>
      <xdr:xfrm>
        <a:off x="9696450" y="1152525"/>
        <a:ext cx="4524375" cy="3057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47625</xdr:rowOff>
    </xdr:from>
    <xdr:to>
      <xdr:col>3</xdr:col>
      <xdr:colOff>552450</xdr:colOff>
      <xdr:row>26</xdr:row>
      <xdr:rowOff>0</xdr:rowOff>
    </xdr:to>
    <xdr:graphicFrame>
      <xdr:nvGraphicFramePr>
        <xdr:cNvPr id="2" name="Chart 3"/>
        <xdr:cNvGraphicFramePr/>
      </xdr:nvGraphicFramePr>
      <xdr:xfrm>
        <a:off x="0" y="4429125"/>
        <a:ext cx="3105150" cy="1733550"/>
      </xdr:xfrm>
      <a:graphic>
        <a:graphicData uri="http://schemas.openxmlformats.org/drawingml/2006/chart">
          <c:chart xmlns:c="http://schemas.openxmlformats.org/drawingml/2006/chart" r:id="rId2"/>
        </a:graphicData>
      </a:graphic>
    </xdr:graphicFrame>
    <xdr:clientData/>
  </xdr:twoCellAnchor>
  <xdr:twoCellAnchor>
    <xdr:from>
      <xdr:col>4</xdr:col>
      <xdr:colOff>209550</xdr:colOff>
      <xdr:row>15</xdr:row>
      <xdr:rowOff>0</xdr:rowOff>
    </xdr:from>
    <xdr:to>
      <xdr:col>9</xdr:col>
      <xdr:colOff>447675</xdr:colOff>
      <xdr:row>25</xdr:row>
      <xdr:rowOff>114300</xdr:rowOff>
    </xdr:to>
    <xdr:graphicFrame>
      <xdr:nvGraphicFramePr>
        <xdr:cNvPr id="3" name="Chart 4"/>
        <xdr:cNvGraphicFramePr/>
      </xdr:nvGraphicFramePr>
      <xdr:xfrm>
        <a:off x="3390900" y="4381500"/>
        <a:ext cx="3381375" cy="17335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14</xdr:row>
      <xdr:rowOff>142875</xdr:rowOff>
    </xdr:from>
    <xdr:to>
      <xdr:col>16</xdr:col>
      <xdr:colOff>47625</xdr:colOff>
      <xdr:row>25</xdr:row>
      <xdr:rowOff>104775</xdr:rowOff>
    </xdr:to>
    <xdr:graphicFrame>
      <xdr:nvGraphicFramePr>
        <xdr:cNvPr id="4" name="Chart 5"/>
        <xdr:cNvGraphicFramePr/>
      </xdr:nvGraphicFramePr>
      <xdr:xfrm>
        <a:off x="7019925" y="4362450"/>
        <a:ext cx="3771900" cy="1743075"/>
      </xdr:xfrm>
      <a:graphic>
        <a:graphicData uri="http://schemas.openxmlformats.org/drawingml/2006/chart">
          <c:chart xmlns:c="http://schemas.openxmlformats.org/drawingml/2006/chart" r:id="rId4"/>
        </a:graphicData>
      </a:graphic>
    </xdr:graphicFrame>
    <xdr:clientData/>
  </xdr:twoCellAnchor>
  <xdr:twoCellAnchor>
    <xdr:from>
      <xdr:col>16</xdr:col>
      <xdr:colOff>371475</xdr:colOff>
      <xdr:row>15</xdr:row>
      <xdr:rowOff>0</xdr:rowOff>
    </xdr:from>
    <xdr:to>
      <xdr:col>21</xdr:col>
      <xdr:colOff>457200</xdr:colOff>
      <xdr:row>25</xdr:row>
      <xdr:rowOff>114300</xdr:rowOff>
    </xdr:to>
    <xdr:graphicFrame>
      <xdr:nvGraphicFramePr>
        <xdr:cNvPr id="5" name="Chart 6"/>
        <xdr:cNvGraphicFramePr/>
      </xdr:nvGraphicFramePr>
      <xdr:xfrm>
        <a:off x="11115675" y="4381500"/>
        <a:ext cx="3133725"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3</xdr:col>
      <xdr:colOff>533400</xdr:colOff>
      <xdr:row>37</xdr:row>
      <xdr:rowOff>114300</xdr:rowOff>
    </xdr:to>
    <xdr:graphicFrame>
      <xdr:nvGraphicFramePr>
        <xdr:cNvPr id="6" name="Chart 7"/>
        <xdr:cNvGraphicFramePr/>
      </xdr:nvGraphicFramePr>
      <xdr:xfrm>
        <a:off x="0" y="6324600"/>
        <a:ext cx="3086100" cy="1733550"/>
      </xdr:xfrm>
      <a:graphic>
        <a:graphicData uri="http://schemas.openxmlformats.org/drawingml/2006/chart">
          <c:chart xmlns:c="http://schemas.openxmlformats.org/drawingml/2006/chart" r:id="rId6"/>
        </a:graphicData>
      </a:graphic>
    </xdr:graphicFrame>
    <xdr:clientData/>
  </xdr:twoCellAnchor>
  <xdr:twoCellAnchor>
    <xdr:from>
      <xdr:col>4</xdr:col>
      <xdr:colOff>209550</xdr:colOff>
      <xdr:row>26</xdr:row>
      <xdr:rowOff>104775</xdr:rowOff>
    </xdr:from>
    <xdr:to>
      <xdr:col>9</xdr:col>
      <xdr:colOff>466725</xdr:colOff>
      <xdr:row>37</xdr:row>
      <xdr:rowOff>57150</xdr:rowOff>
    </xdr:to>
    <xdr:graphicFrame>
      <xdr:nvGraphicFramePr>
        <xdr:cNvPr id="7" name="Chart 8"/>
        <xdr:cNvGraphicFramePr/>
      </xdr:nvGraphicFramePr>
      <xdr:xfrm>
        <a:off x="3390900" y="6267450"/>
        <a:ext cx="3400425" cy="1733550"/>
      </xdr:xfrm>
      <a:graphic>
        <a:graphicData uri="http://schemas.openxmlformats.org/drawingml/2006/chart">
          <c:chart xmlns:c="http://schemas.openxmlformats.org/drawingml/2006/chart" r:id="rId7"/>
        </a:graphicData>
      </a:graphic>
    </xdr:graphicFrame>
    <xdr:clientData/>
  </xdr:twoCellAnchor>
  <xdr:twoCellAnchor>
    <xdr:from>
      <xdr:col>10</xdr:col>
      <xdr:colOff>47625</xdr:colOff>
      <xdr:row>27</xdr:row>
      <xdr:rowOff>0</xdr:rowOff>
    </xdr:from>
    <xdr:to>
      <xdr:col>16</xdr:col>
      <xdr:colOff>85725</xdr:colOff>
      <xdr:row>37</xdr:row>
      <xdr:rowOff>114300</xdr:rowOff>
    </xdr:to>
    <xdr:graphicFrame>
      <xdr:nvGraphicFramePr>
        <xdr:cNvPr id="8" name="Chart 9"/>
        <xdr:cNvGraphicFramePr/>
      </xdr:nvGraphicFramePr>
      <xdr:xfrm>
        <a:off x="7058025" y="6324600"/>
        <a:ext cx="3771900" cy="1733550"/>
      </xdr:xfrm>
      <a:graphic>
        <a:graphicData uri="http://schemas.openxmlformats.org/drawingml/2006/chart">
          <c:chart xmlns:c="http://schemas.openxmlformats.org/drawingml/2006/chart" r:id="rId8"/>
        </a:graphicData>
      </a:graphic>
    </xdr:graphicFrame>
    <xdr:clientData/>
  </xdr:twoCellAnchor>
  <xdr:twoCellAnchor>
    <xdr:from>
      <xdr:col>16</xdr:col>
      <xdr:colOff>381000</xdr:colOff>
      <xdr:row>27</xdr:row>
      <xdr:rowOff>0</xdr:rowOff>
    </xdr:from>
    <xdr:to>
      <xdr:col>21</xdr:col>
      <xdr:colOff>457200</xdr:colOff>
      <xdr:row>37</xdr:row>
      <xdr:rowOff>114300</xdr:rowOff>
    </xdr:to>
    <xdr:graphicFrame>
      <xdr:nvGraphicFramePr>
        <xdr:cNvPr id="9" name="Chart 10"/>
        <xdr:cNvGraphicFramePr/>
      </xdr:nvGraphicFramePr>
      <xdr:xfrm>
        <a:off x="11125200" y="6324600"/>
        <a:ext cx="3124200" cy="1733550"/>
      </xdr:xfrm>
      <a:graphic>
        <a:graphicData uri="http://schemas.openxmlformats.org/drawingml/2006/chart">
          <c:chart xmlns:c="http://schemas.openxmlformats.org/drawingml/2006/chart" r:id="rId9"/>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19050</xdr:rowOff>
    </xdr:from>
    <xdr:to>
      <xdr:col>21</xdr:col>
      <xdr:colOff>409575</xdr:colOff>
      <xdr:row>13</xdr:row>
      <xdr:rowOff>276225</xdr:rowOff>
    </xdr:to>
    <xdr:graphicFrame>
      <xdr:nvGraphicFramePr>
        <xdr:cNvPr id="1" name="Chart 3"/>
        <xdr:cNvGraphicFramePr/>
      </xdr:nvGraphicFramePr>
      <xdr:xfrm>
        <a:off x="9610725" y="1162050"/>
        <a:ext cx="4533900" cy="3048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19050</xdr:rowOff>
    </xdr:from>
    <xdr:to>
      <xdr:col>3</xdr:col>
      <xdr:colOff>400050</xdr:colOff>
      <xdr:row>26</xdr:row>
      <xdr:rowOff>0</xdr:rowOff>
    </xdr:to>
    <xdr:graphicFrame>
      <xdr:nvGraphicFramePr>
        <xdr:cNvPr id="2" name="Chart 3"/>
        <xdr:cNvGraphicFramePr/>
      </xdr:nvGraphicFramePr>
      <xdr:xfrm>
        <a:off x="0" y="4400550"/>
        <a:ext cx="2952750" cy="1762125"/>
      </xdr:xfrm>
      <a:graphic>
        <a:graphicData uri="http://schemas.openxmlformats.org/drawingml/2006/chart">
          <c:chart xmlns:c="http://schemas.openxmlformats.org/drawingml/2006/chart" r:id="rId2"/>
        </a:graphicData>
      </a:graphic>
    </xdr:graphicFrame>
    <xdr:clientData/>
  </xdr:twoCellAnchor>
  <xdr:twoCellAnchor>
    <xdr:from>
      <xdr:col>4</xdr:col>
      <xdr:colOff>180975</xdr:colOff>
      <xdr:row>15</xdr:row>
      <xdr:rowOff>0</xdr:rowOff>
    </xdr:from>
    <xdr:to>
      <xdr:col>9</xdr:col>
      <xdr:colOff>285750</xdr:colOff>
      <xdr:row>25</xdr:row>
      <xdr:rowOff>114300</xdr:rowOff>
    </xdr:to>
    <xdr:graphicFrame>
      <xdr:nvGraphicFramePr>
        <xdr:cNvPr id="3" name="Chart 4"/>
        <xdr:cNvGraphicFramePr/>
      </xdr:nvGraphicFramePr>
      <xdr:xfrm>
        <a:off x="3362325" y="4381500"/>
        <a:ext cx="3248025" cy="173355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15</xdr:row>
      <xdr:rowOff>0</xdr:rowOff>
    </xdr:from>
    <xdr:to>
      <xdr:col>16</xdr:col>
      <xdr:colOff>104775</xdr:colOff>
      <xdr:row>25</xdr:row>
      <xdr:rowOff>114300</xdr:rowOff>
    </xdr:to>
    <xdr:graphicFrame>
      <xdr:nvGraphicFramePr>
        <xdr:cNvPr id="4" name="Chart 5"/>
        <xdr:cNvGraphicFramePr/>
      </xdr:nvGraphicFramePr>
      <xdr:xfrm>
        <a:off x="7019925" y="4381500"/>
        <a:ext cx="3771900" cy="1733550"/>
      </xdr:xfrm>
      <a:graphic>
        <a:graphicData uri="http://schemas.openxmlformats.org/drawingml/2006/chart">
          <c:chart xmlns:c="http://schemas.openxmlformats.org/drawingml/2006/chart" r:id="rId4"/>
        </a:graphicData>
      </a:graphic>
    </xdr:graphicFrame>
    <xdr:clientData/>
  </xdr:twoCellAnchor>
  <xdr:twoCellAnchor>
    <xdr:from>
      <xdr:col>16</xdr:col>
      <xdr:colOff>438150</xdr:colOff>
      <xdr:row>15</xdr:row>
      <xdr:rowOff>0</xdr:rowOff>
    </xdr:from>
    <xdr:to>
      <xdr:col>21</xdr:col>
      <xdr:colOff>428625</xdr:colOff>
      <xdr:row>25</xdr:row>
      <xdr:rowOff>114300</xdr:rowOff>
    </xdr:to>
    <xdr:graphicFrame>
      <xdr:nvGraphicFramePr>
        <xdr:cNvPr id="5" name="Chart 6"/>
        <xdr:cNvGraphicFramePr/>
      </xdr:nvGraphicFramePr>
      <xdr:xfrm>
        <a:off x="11125200" y="4381500"/>
        <a:ext cx="3038475"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28575</xdr:rowOff>
    </xdr:from>
    <xdr:to>
      <xdr:col>3</xdr:col>
      <xdr:colOff>419100</xdr:colOff>
      <xdr:row>37</xdr:row>
      <xdr:rowOff>142875</xdr:rowOff>
    </xdr:to>
    <xdr:graphicFrame>
      <xdr:nvGraphicFramePr>
        <xdr:cNvPr id="6" name="Chart 7"/>
        <xdr:cNvGraphicFramePr/>
      </xdr:nvGraphicFramePr>
      <xdr:xfrm>
        <a:off x="0" y="6353175"/>
        <a:ext cx="2971800" cy="1733550"/>
      </xdr:xfrm>
      <a:graphic>
        <a:graphicData uri="http://schemas.openxmlformats.org/drawingml/2006/chart">
          <c:chart xmlns:c="http://schemas.openxmlformats.org/drawingml/2006/chart" r:id="rId6"/>
        </a:graphicData>
      </a:graphic>
    </xdr:graphicFrame>
    <xdr:clientData/>
  </xdr:twoCellAnchor>
  <xdr:twoCellAnchor>
    <xdr:from>
      <xdr:col>4</xdr:col>
      <xdr:colOff>180975</xdr:colOff>
      <xdr:row>27</xdr:row>
      <xdr:rowOff>0</xdr:rowOff>
    </xdr:from>
    <xdr:to>
      <xdr:col>9</xdr:col>
      <xdr:colOff>276225</xdr:colOff>
      <xdr:row>37</xdr:row>
      <xdr:rowOff>114300</xdr:rowOff>
    </xdr:to>
    <xdr:graphicFrame>
      <xdr:nvGraphicFramePr>
        <xdr:cNvPr id="7" name="Chart 8"/>
        <xdr:cNvGraphicFramePr/>
      </xdr:nvGraphicFramePr>
      <xdr:xfrm>
        <a:off x="3362325" y="6324600"/>
        <a:ext cx="3238500" cy="1733550"/>
      </xdr:xfrm>
      <a:graphic>
        <a:graphicData uri="http://schemas.openxmlformats.org/drawingml/2006/chart">
          <c:chart xmlns:c="http://schemas.openxmlformats.org/drawingml/2006/chart" r:id="rId7"/>
        </a:graphicData>
      </a:graphic>
    </xdr:graphicFrame>
    <xdr:clientData/>
  </xdr:twoCellAnchor>
  <xdr:twoCellAnchor>
    <xdr:from>
      <xdr:col>10</xdr:col>
      <xdr:colOff>19050</xdr:colOff>
      <xdr:row>27</xdr:row>
      <xdr:rowOff>0</xdr:rowOff>
    </xdr:from>
    <xdr:to>
      <xdr:col>16</xdr:col>
      <xdr:colOff>133350</xdr:colOff>
      <xdr:row>37</xdr:row>
      <xdr:rowOff>114300</xdr:rowOff>
    </xdr:to>
    <xdr:graphicFrame>
      <xdr:nvGraphicFramePr>
        <xdr:cNvPr id="8" name="Chart 9"/>
        <xdr:cNvGraphicFramePr/>
      </xdr:nvGraphicFramePr>
      <xdr:xfrm>
        <a:off x="7038975" y="6324600"/>
        <a:ext cx="3781425" cy="1733550"/>
      </xdr:xfrm>
      <a:graphic>
        <a:graphicData uri="http://schemas.openxmlformats.org/drawingml/2006/chart">
          <c:chart xmlns:c="http://schemas.openxmlformats.org/drawingml/2006/chart" r:id="rId8"/>
        </a:graphicData>
      </a:graphic>
    </xdr:graphicFrame>
    <xdr:clientData/>
  </xdr:twoCellAnchor>
  <xdr:twoCellAnchor>
    <xdr:from>
      <xdr:col>16</xdr:col>
      <xdr:colOff>457200</xdr:colOff>
      <xdr:row>27</xdr:row>
      <xdr:rowOff>0</xdr:rowOff>
    </xdr:from>
    <xdr:to>
      <xdr:col>21</xdr:col>
      <xdr:colOff>409575</xdr:colOff>
      <xdr:row>37</xdr:row>
      <xdr:rowOff>114300</xdr:rowOff>
    </xdr:to>
    <xdr:graphicFrame>
      <xdr:nvGraphicFramePr>
        <xdr:cNvPr id="9" name="Chart 10"/>
        <xdr:cNvGraphicFramePr/>
      </xdr:nvGraphicFramePr>
      <xdr:xfrm>
        <a:off x="11144250" y="6324600"/>
        <a:ext cx="3000375" cy="1733550"/>
      </xdr:xfrm>
      <a:graphic>
        <a:graphicData uri="http://schemas.openxmlformats.org/drawingml/2006/chart">
          <c:chart xmlns:c="http://schemas.openxmlformats.org/drawingml/2006/chart" r:id="rId9"/>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4</xdr:row>
      <xdr:rowOff>9525</xdr:rowOff>
    </xdr:from>
    <xdr:to>
      <xdr:col>21</xdr:col>
      <xdr:colOff>438150</xdr:colOff>
      <xdr:row>14</xdr:row>
      <xdr:rowOff>0</xdr:rowOff>
    </xdr:to>
    <xdr:graphicFrame>
      <xdr:nvGraphicFramePr>
        <xdr:cNvPr id="1" name="Chart 3"/>
        <xdr:cNvGraphicFramePr/>
      </xdr:nvGraphicFramePr>
      <xdr:xfrm>
        <a:off x="9677400" y="1152525"/>
        <a:ext cx="4486275" cy="3067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142875</xdr:rowOff>
    </xdr:from>
    <xdr:to>
      <xdr:col>3</xdr:col>
      <xdr:colOff>504825</xdr:colOff>
      <xdr:row>26</xdr:row>
      <xdr:rowOff>0</xdr:rowOff>
    </xdr:to>
    <xdr:graphicFrame>
      <xdr:nvGraphicFramePr>
        <xdr:cNvPr id="2" name="Chart 3"/>
        <xdr:cNvGraphicFramePr/>
      </xdr:nvGraphicFramePr>
      <xdr:xfrm>
        <a:off x="0" y="4362450"/>
        <a:ext cx="3057525" cy="1800225"/>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15</xdr:row>
      <xdr:rowOff>0</xdr:rowOff>
    </xdr:from>
    <xdr:to>
      <xdr:col>9</xdr:col>
      <xdr:colOff>314325</xdr:colOff>
      <xdr:row>25</xdr:row>
      <xdr:rowOff>114300</xdr:rowOff>
    </xdr:to>
    <xdr:graphicFrame>
      <xdr:nvGraphicFramePr>
        <xdr:cNvPr id="3" name="Chart 4"/>
        <xdr:cNvGraphicFramePr/>
      </xdr:nvGraphicFramePr>
      <xdr:xfrm>
        <a:off x="3409950" y="4381500"/>
        <a:ext cx="3228975" cy="173355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15</xdr:row>
      <xdr:rowOff>0</xdr:rowOff>
    </xdr:from>
    <xdr:to>
      <xdr:col>16</xdr:col>
      <xdr:colOff>95250</xdr:colOff>
      <xdr:row>25</xdr:row>
      <xdr:rowOff>114300</xdr:rowOff>
    </xdr:to>
    <xdr:graphicFrame>
      <xdr:nvGraphicFramePr>
        <xdr:cNvPr id="4" name="Chart 5"/>
        <xdr:cNvGraphicFramePr/>
      </xdr:nvGraphicFramePr>
      <xdr:xfrm>
        <a:off x="7019925" y="4381500"/>
        <a:ext cx="3752850" cy="1733550"/>
      </xdr:xfrm>
      <a:graphic>
        <a:graphicData uri="http://schemas.openxmlformats.org/drawingml/2006/chart">
          <c:chart xmlns:c="http://schemas.openxmlformats.org/drawingml/2006/chart" r:id="rId4"/>
        </a:graphicData>
      </a:graphic>
    </xdr:graphicFrame>
    <xdr:clientData/>
  </xdr:twoCellAnchor>
  <xdr:twoCellAnchor>
    <xdr:from>
      <xdr:col>16</xdr:col>
      <xdr:colOff>381000</xdr:colOff>
      <xdr:row>15</xdr:row>
      <xdr:rowOff>0</xdr:rowOff>
    </xdr:from>
    <xdr:to>
      <xdr:col>21</xdr:col>
      <xdr:colOff>457200</xdr:colOff>
      <xdr:row>25</xdr:row>
      <xdr:rowOff>114300</xdr:rowOff>
    </xdr:to>
    <xdr:graphicFrame>
      <xdr:nvGraphicFramePr>
        <xdr:cNvPr id="5" name="Chart 6"/>
        <xdr:cNvGraphicFramePr/>
      </xdr:nvGraphicFramePr>
      <xdr:xfrm>
        <a:off x="11058525" y="4381500"/>
        <a:ext cx="3124200"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3</xdr:col>
      <xdr:colOff>533400</xdr:colOff>
      <xdr:row>37</xdr:row>
      <xdr:rowOff>114300</xdr:rowOff>
    </xdr:to>
    <xdr:graphicFrame>
      <xdr:nvGraphicFramePr>
        <xdr:cNvPr id="6" name="Chart 7"/>
        <xdr:cNvGraphicFramePr/>
      </xdr:nvGraphicFramePr>
      <xdr:xfrm>
        <a:off x="0" y="6324600"/>
        <a:ext cx="3086100" cy="1733550"/>
      </xdr:xfrm>
      <a:graphic>
        <a:graphicData uri="http://schemas.openxmlformats.org/drawingml/2006/chart">
          <c:chart xmlns:c="http://schemas.openxmlformats.org/drawingml/2006/chart" r:id="rId6"/>
        </a:graphicData>
      </a:graphic>
    </xdr:graphicFrame>
    <xdr:clientData/>
  </xdr:twoCellAnchor>
  <xdr:twoCellAnchor>
    <xdr:from>
      <xdr:col>4</xdr:col>
      <xdr:colOff>209550</xdr:colOff>
      <xdr:row>27</xdr:row>
      <xdr:rowOff>0</xdr:rowOff>
    </xdr:from>
    <xdr:to>
      <xdr:col>9</xdr:col>
      <xdr:colOff>314325</xdr:colOff>
      <xdr:row>37</xdr:row>
      <xdr:rowOff>114300</xdr:rowOff>
    </xdr:to>
    <xdr:graphicFrame>
      <xdr:nvGraphicFramePr>
        <xdr:cNvPr id="7" name="Chart 8"/>
        <xdr:cNvGraphicFramePr/>
      </xdr:nvGraphicFramePr>
      <xdr:xfrm>
        <a:off x="3390900" y="6324600"/>
        <a:ext cx="3248025" cy="1733550"/>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27</xdr:row>
      <xdr:rowOff>0</xdr:rowOff>
    </xdr:from>
    <xdr:to>
      <xdr:col>16</xdr:col>
      <xdr:colOff>133350</xdr:colOff>
      <xdr:row>37</xdr:row>
      <xdr:rowOff>114300</xdr:rowOff>
    </xdr:to>
    <xdr:graphicFrame>
      <xdr:nvGraphicFramePr>
        <xdr:cNvPr id="8" name="Chart 9"/>
        <xdr:cNvGraphicFramePr/>
      </xdr:nvGraphicFramePr>
      <xdr:xfrm>
        <a:off x="7029450" y="6324600"/>
        <a:ext cx="3781425" cy="1733550"/>
      </xdr:xfrm>
      <a:graphic>
        <a:graphicData uri="http://schemas.openxmlformats.org/drawingml/2006/chart">
          <c:chart xmlns:c="http://schemas.openxmlformats.org/drawingml/2006/chart" r:id="rId8"/>
        </a:graphicData>
      </a:graphic>
    </xdr:graphicFrame>
    <xdr:clientData/>
  </xdr:twoCellAnchor>
  <xdr:twoCellAnchor>
    <xdr:from>
      <xdr:col>16</xdr:col>
      <xdr:colOff>409575</xdr:colOff>
      <xdr:row>27</xdr:row>
      <xdr:rowOff>0</xdr:rowOff>
    </xdr:from>
    <xdr:to>
      <xdr:col>21</xdr:col>
      <xdr:colOff>457200</xdr:colOff>
      <xdr:row>37</xdr:row>
      <xdr:rowOff>114300</xdr:rowOff>
    </xdr:to>
    <xdr:graphicFrame>
      <xdr:nvGraphicFramePr>
        <xdr:cNvPr id="9" name="Chart 10"/>
        <xdr:cNvGraphicFramePr/>
      </xdr:nvGraphicFramePr>
      <xdr:xfrm>
        <a:off x="11087100" y="6324600"/>
        <a:ext cx="3095625" cy="1733550"/>
      </xdr:xfrm>
      <a:graphic>
        <a:graphicData uri="http://schemas.openxmlformats.org/drawingml/2006/chart">
          <c:chart xmlns:c="http://schemas.openxmlformats.org/drawingml/2006/chart" r:id="rId9"/>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4</xdr:row>
      <xdr:rowOff>9525</xdr:rowOff>
    </xdr:from>
    <xdr:to>
      <xdr:col>21</xdr:col>
      <xdr:colOff>428625</xdr:colOff>
      <xdr:row>14</xdr:row>
      <xdr:rowOff>9525</xdr:rowOff>
    </xdr:to>
    <xdr:graphicFrame>
      <xdr:nvGraphicFramePr>
        <xdr:cNvPr id="1" name="Chart 3"/>
        <xdr:cNvGraphicFramePr/>
      </xdr:nvGraphicFramePr>
      <xdr:xfrm>
        <a:off x="9572625" y="1152525"/>
        <a:ext cx="4533900"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133350</xdr:rowOff>
    </xdr:from>
    <xdr:to>
      <xdr:col>3</xdr:col>
      <xdr:colOff>428625</xdr:colOff>
      <xdr:row>26</xdr:row>
      <xdr:rowOff>47625</xdr:rowOff>
    </xdr:to>
    <xdr:graphicFrame>
      <xdr:nvGraphicFramePr>
        <xdr:cNvPr id="2" name="Chart 3"/>
        <xdr:cNvGraphicFramePr/>
      </xdr:nvGraphicFramePr>
      <xdr:xfrm>
        <a:off x="0" y="4352925"/>
        <a:ext cx="2981325" cy="1857375"/>
      </xdr:xfrm>
      <a:graphic>
        <a:graphicData uri="http://schemas.openxmlformats.org/drawingml/2006/chart">
          <c:chart xmlns:c="http://schemas.openxmlformats.org/drawingml/2006/chart" r:id="rId2"/>
        </a:graphicData>
      </a:graphic>
    </xdr:graphicFrame>
    <xdr:clientData/>
  </xdr:twoCellAnchor>
  <xdr:twoCellAnchor>
    <xdr:from>
      <xdr:col>4</xdr:col>
      <xdr:colOff>190500</xdr:colOff>
      <xdr:row>15</xdr:row>
      <xdr:rowOff>0</xdr:rowOff>
    </xdr:from>
    <xdr:to>
      <xdr:col>9</xdr:col>
      <xdr:colOff>314325</xdr:colOff>
      <xdr:row>25</xdr:row>
      <xdr:rowOff>142875</xdr:rowOff>
    </xdr:to>
    <xdr:graphicFrame>
      <xdr:nvGraphicFramePr>
        <xdr:cNvPr id="3" name="Chart 4"/>
        <xdr:cNvGraphicFramePr/>
      </xdr:nvGraphicFramePr>
      <xdr:xfrm>
        <a:off x="3371850" y="4381500"/>
        <a:ext cx="3267075" cy="1762125"/>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15</xdr:row>
      <xdr:rowOff>0</xdr:rowOff>
    </xdr:from>
    <xdr:to>
      <xdr:col>16</xdr:col>
      <xdr:colOff>19050</xdr:colOff>
      <xdr:row>26</xdr:row>
      <xdr:rowOff>0</xdr:rowOff>
    </xdr:to>
    <xdr:graphicFrame>
      <xdr:nvGraphicFramePr>
        <xdr:cNvPr id="4" name="Chart 5"/>
        <xdr:cNvGraphicFramePr/>
      </xdr:nvGraphicFramePr>
      <xdr:xfrm>
        <a:off x="7010400" y="4381500"/>
        <a:ext cx="3638550" cy="1781175"/>
      </xdr:xfrm>
      <a:graphic>
        <a:graphicData uri="http://schemas.openxmlformats.org/drawingml/2006/chart">
          <c:chart xmlns:c="http://schemas.openxmlformats.org/drawingml/2006/chart" r:id="rId4"/>
        </a:graphicData>
      </a:graphic>
    </xdr:graphicFrame>
    <xdr:clientData/>
  </xdr:twoCellAnchor>
  <xdr:twoCellAnchor>
    <xdr:from>
      <xdr:col>16</xdr:col>
      <xdr:colOff>428625</xdr:colOff>
      <xdr:row>15</xdr:row>
      <xdr:rowOff>0</xdr:rowOff>
    </xdr:from>
    <xdr:to>
      <xdr:col>21</xdr:col>
      <xdr:colOff>438150</xdr:colOff>
      <xdr:row>25</xdr:row>
      <xdr:rowOff>114300</xdr:rowOff>
    </xdr:to>
    <xdr:graphicFrame>
      <xdr:nvGraphicFramePr>
        <xdr:cNvPr id="5" name="Chart 6"/>
        <xdr:cNvGraphicFramePr/>
      </xdr:nvGraphicFramePr>
      <xdr:xfrm>
        <a:off x="11058525" y="4381500"/>
        <a:ext cx="3057525"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26</xdr:row>
      <xdr:rowOff>123825</xdr:rowOff>
    </xdr:from>
    <xdr:to>
      <xdr:col>3</xdr:col>
      <xdr:colOff>419100</xdr:colOff>
      <xdr:row>38</xdr:row>
      <xdr:rowOff>0</xdr:rowOff>
    </xdr:to>
    <xdr:graphicFrame>
      <xdr:nvGraphicFramePr>
        <xdr:cNvPr id="6" name="Chart 7"/>
        <xdr:cNvGraphicFramePr/>
      </xdr:nvGraphicFramePr>
      <xdr:xfrm>
        <a:off x="0" y="6286500"/>
        <a:ext cx="2971800" cy="1819275"/>
      </xdr:xfrm>
      <a:graphic>
        <a:graphicData uri="http://schemas.openxmlformats.org/drawingml/2006/chart">
          <c:chart xmlns:c="http://schemas.openxmlformats.org/drawingml/2006/chart" r:id="rId6"/>
        </a:graphicData>
      </a:graphic>
    </xdr:graphicFrame>
    <xdr:clientData/>
  </xdr:twoCellAnchor>
  <xdr:twoCellAnchor>
    <xdr:from>
      <xdr:col>4</xdr:col>
      <xdr:colOff>190500</xdr:colOff>
      <xdr:row>26</xdr:row>
      <xdr:rowOff>152400</xdr:rowOff>
    </xdr:from>
    <xdr:to>
      <xdr:col>9</xdr:col>
      <xdr:colOff>323850</xdr:colOff>
      <xdr:row>38</xdr:row>
      <xdr:rowOff>9525</xdr:rowOff>
    </xdr:to>
    <xdr:graphicFrame>
      <xdr:nvGraphicFramePr>
        <xdr:cNvPr id="7" name="Chart 8"/>
        <xdr:cNvGraphicFramePr/>
      </xdr:nvGraphicFramePr>
      <xdr:xfrm>
        <a:off x="3371850" y="6315075"/>
        <a:ext cx="3276600" cy="1800225"/>
      </xdr:xfrm>
      <a:graphic>
        <a:graphicData uri="http://schemas.openxmlformats.org/drawingml/2006/chart">
          <c:chart xmlns:c="http://schemas.openxmlformats.org/drawingml/2006/chart" r:id="rId7"/>
        </a:graphicData>
      </a:graphic>
    </xdr:graphicFrame>
    <xdr:clientData/>
  </xdr:twoCellAnchor>
  <xdr:twoCellAnchor>
    <xdr:from>
      <xdr:col>10</xdr:col>
      <xdr:colOff>0</xdr:colOff>
      <xdr:row>27</xdr:row>
      <xdr:rowOff>0</xdr:rowOff>
    </xdr:from>
    <xdr:to>
      <xdr:col>16</xdr:col>
      <xdr:colOff>57150</xdr:colOff>
      <xdr:row>38</xdr:row>
      <xdr:rowOff>0</xdr:rowOff>
    </xdr:to>
    <xdr:graphicFrame>
      <xdr:nvGraphicFramePr>
        <xdr:cNvPr id="8" name="Chart 9"/>
        <xdr:cNvGraphicFramePr/>
      </xdr:nvGraphicFramePr>
      <xdr:xfrm>
        <a:off x="6991350" y="6324600"/>
        <a:ext cx="3695700" cy="1781175"/>
      </xdr:xfrm>
      <a:graphic>
        <a:graphicData uri="http://schemas.openxmlformats.org/drawingml/2006/chart">
          <c:chart xmlns:c="http://schemas.openxmlformats.org/drawingml/2006/chart" r:id="rId8"/>
        </a:graphicData>
      </a:graphic>
    </xdr:graphicFrame>
    <xdr:clientData/>
  </xdr:twoCellAnchor>
  <xdr:twoCellAnchor>
    <xdr:from>
      <xdr:col>16</xdr:col>
      <xdr:colOff>438150</xdr:colOff>
      <xdr:row>27</xdr:row>
      <xdr:rowOff>0</xdr:rowOff>
    </xdr:from>
    <xdr:to>
      <xdr:col>21</xdr:col>
      <xdr:colOff>457200</xdr:colOff>
      <xdr:row>38</xdr:row>
      <xdr:rowOff>19050</xdr:rowOff>
    </xdr:to>
    <xdr:graphicFrame>
      <xdr:nvGraphicFramePr>
        <xdr:cNvPr id="9" name="Chart 10"/>
        <xdr:cNvGraphicFramePr/>
      </xdr:nvGraphicFramePr>
      <xdr:xfrm>
        <a:off x="11068050" y="6324600"/>
        <a:ext cx="3067050" cy="1800225"/>
      </xdr:xfrm>
      <a:graphic>
        <a:graphicData uri="http://schemas.openxmlformats.org/drawingml/2006/chart">
          <c:chart xmlns:c="http://schemas.openxmlformats.org/drawingml/2006/chart" r:id="rId9"/>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xdr:row>
      <xdr:rowOff>0</xdr:rowOff>
    </xdr:from>
    <xdr:to>
      <xdr:col>21</xdr:col>
      <xdr:colOff>428625</xdr:colOff>
      <xdr:row>14</xdr:row>
      <xdr:rowOff>9525</xdr:rowOff>
    </xdr:to>
    <xdr:graphicFrame>
      <xdr:nvGraphicFramePr>
        <xdr:cNvPr id="1" name="Chart 3"/>
        <xdr:cNvGraphicFramePr/>
      </xdr:nvGraphicFramePr>
      <xdr:xfrm>
        <a:off x="9601200" y="1143000"/>
        <a:ext cx="4562475" cy="3086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142875</xdr:rowOff>
    </xdr:from>
    <xdr:to>
      <xdr:col>3</xdr:col>
      <xdr:colOff>428625</xdr:colOff>
      <xdr:row>25</xdr:row>
      <xdr:rowOff>114300</xdr:rowOff>
    </xdr:to>
    <xdr:graphicFrame>
      <xdr:nvGraphicFramePr>
        <xdr:cNvPr id="2" name="Chart 3"/>
        <xdr:cNvGraphicFramePr/>
      </xdr:nvGraphicFramePr>
      <xdr:xfrm>
        <a:off x="0" y="4362450"/>
        <a:ext cx="2981325" cy="175260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15</xdr:row>
      <xdr:rowOff>0</xdr:rowOff>
    </xdr:from>
    <xdr:to>
      <xdr:col>9</xdr:col>
      <xdr:colOff>295275</xdr:colOff>
      <xdr:row>25</xdr:row>
      <xdr:rowOff>114300</xdr:rowOff>
    </xdr:to>
    <xdr:graphicFrame>
      <xdr:nvGraphicFramePr>
        <xdr:cNvPr id="3" name="Chart 4"/>
        <xdr:cNvGraphicFramePr/>
      </xdr:nvGraphicFramePr>
      <xdr:xfrm>
        <a:off x="3333750" y="4381500"/>
        <a:ext cx="3286125" cy="173355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15</xdr:row>
      <xdr:rowOff>0</xdr:rowOff>
    </xdr:from>
    <xdr:to>
      <xdr:col>16</xdr:col>
      <xdr:colOff>76200</xdr:colOff>
      <xdr:row>25</xdr:row>
      <xdr:rowOff>114300</xdr:rowOff>
    </xdr:to>
    <xdr:graphicFrame>
      <xdr:nvGraphicFramePr>
        <xdr:cNvPr id="4" name="Chart 5"/>
        <xdr:cNvGraphicFramePr/>
      </xdr:nvGraphicFramePr>
      <xdr:xfrm>
        <a:off x="7019925" y="4381500"/>
        <a:ext cx="3743325" cy="1733550"/>
      </xdr:xfrm>
      <a:graphic>
        <a:graphicData uri="http://schemas.openxmlformats.org/drawingml/2006/chart">
          <c:chart xmlns:c="http://schemas.openxmlformats.org/drawingml/2006/chart" r:id="rId4"/>
        </a:graphicData>
      </a:graphic>
    </xdr:graphicFrame>
    <xdr:clientData/>
  </xdr:twoCellAnchor>
  <xdr:twoCellAnchor>
    <xdr:from>
      <xdr:col>16</xdr:col>
      <xdr:colOff>438150</xdr:colOff>
      <xdr:row>15</xdr:row>
      <xdr:rowOff>0</xdr:rowOff>
    </xdr:from>
    <xdr:to>
      <xdr:col>21</xdr:col>
      <xdr:colOff>438150</xdr:colOff>
      <xdr:row>25</xdr:row>
      <xdr:rowOff>114300</xdr:rowOff>
    </xdr:to>
    <xdr:graphicFrame>
      <xdr:nvGraphicFramePr>
        <xdr:cNvPr id="5" name="Chart 6"/>
        <xdr:cNvGraphicFramePr/>
      </xdr:nvGraphicFramePr>
      <xdr:xfrm>
        <a:off x="11125200" y="4381500"/>
        <a:ext cx="3048000"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3</xdr:col>
      <xdr:colOff>466725</xdr:colOff>
      <xdr:row>37</xdr:row>
      <xdr:rowOff>114300</xdr:rowOff>
    </xdr:to>
    <xdr:graphicFrame>
      <xdr:nvGraphicFramePr>
        <xdr:cNvPr id="6" name="Chart 7"/>
        <xdr:cNvGraphicFramePr/>
      </xdr:nvGraphicFramePr>
      <xdr:xfrm>
        <a:off x="0" y="6324600"/>
        <a:ext cx="3019425" cy="1733550"/>
      </xdr:xfrm>
      <a:graphic>
        <a:graphicData uri="http://schemas.openxmlformats.org/drawingml/2006/chart">
          <c:chart xmlns:c="http://schemas.openxmlformats.org/drawingml/2006/chart" r:id="rId6"/>
        </a:graphicData>
      </a:graphic>
    </xdr:graphicFrame>
    <xdr:clientData/>
  </xdr:twoCellAnchor>
  <xdr:twoCellAnchor>
    <xdr:from>
      <xdr:col>4</xdr:col>
      <xdr:colOff>161925</xdr:colOff>
      <xdr:row>27</xdr:row>
      <xdr:rowOff>0</xdr:rowOff>
    </xdr:from>
    <xdr:to>
      <xdr:col>9</xdr:col>
      <xdr:colOff>314325</xdr:colOff>
      <xdr:row>37</xdr:row>
      <xdr:rowOff>114300</xdr:rowOff>
    </xdr:to>
    <xdr:graphicFrame>
      <xdr:nvGraphicFramePr>
        <xdr:cNvPr id="7" name="Chart 8"/>
        <xdr:cNvGraphicFramePr/>
      </xdr:nvGraphicFramePr>
      <xdr:xfrm>
        <a:off x="3343275" y="6324600"/>
        <a:ext cx="3295650" cy="1733550"/>
      </xdr:xfrm>
      <a:graphic>
        <a:graphicData uri="http://schemas.openxmlformats.org/drawingml/2006/chart">
          <c:chart xmlns:c="http://schemas.openxmlformats.org/drawingml/2006/chart" r:id="rId7"/>
        </a:graphicData>
      </a:graphic>
    </xdr:graphicFrame>
    <xdr:clientData/>
  </xdr:twoCellAnchor>
  <xdr:twoCellAnchor>
    <xdr:from>
      <xdr:col>10</xdr:col>
      <xdr:colOff>0</xdr:colOff>
      <xdr:row>27</xdr:row>
      <xdr:rowOff>0</xdr:rowOff>
    </xdr:from>
    <xdr:to>
      <xdr:col>16</xdr:col>
      <xdr:colOff>85725</xdr:colOff>
      <xdr:row>37</xdr:row>
      <xdr:rowOff>114300</xdr:rowOff>
    </xdr:to>
    <xdr:graphicFrame>
      <xdr:nvGraphicFramePr>
        <xdr:cNvPr id="8" name="Chart 9"/>
        <xdr:cNvGraphicFramePr/>
      </xdr:nvGraphicFramePr>
      <xdr:xfrm>
        <a:off x="7019925" y="6324600"/>
        <a:ext cx="3752850" cy="1733550"/>
      </xdr:xfrm>
      <a:graphic>
        <a:graphicData uri="http://schemas.openxmlformats.org/drawingml/2006/chart">
          <c:chart xmlns:c="http://schemas.openxmlformats.org/drawingml/2006/chart" r:id="rId8"/>
        </a:graphicData>
      </a:graphic>
    </xdr:graphicFrame>
    <xdr:clientData/>
  </xdr:twoCellAnchor>
  <xdr:twoCellAnchor>
    <xdr:from>
      <xdr:col>16</xdr:col>
      <xdr:colOff>485775</xdr:colOff>
      <xdr:row>27</xdr:row>
      <xdr:rowOff>0</xdr:rowOff>
    </xdr:from>
    <xdr:to>
      <xdr:col>21</xdr:col>
      <xdr:colOff>438150</xdr:colOff>
      <xdr:row>37</xdr:row>
      <xdr:rowOff>114300</xdr:rowOff>
    </xdr:to>
    <xdr:graphicFrame>
      <xdr:nvGraphicFramePr>
        <xdr:cNvPr id="9" name="Chart 10"/>
        <xdr:cNvGraphicFramePr/>
      </xdr:nvGraphicFramePr>
      <xdr:xfrm>
        <a:off x="11172825" y="6324600"/>
        <a:ext cx="3000375" cy="1733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4</xdr:row>
      <xdr:rowOff>9525</xdr:rowOff>
    </xdr:from>
    <xdr:to>
      <xdr:col>21</xdr:col>
      <xdr:colOff>438150</xdr:colOff>
      <xdr:row>13</xdr:row>
      <xdr:rowOff>276225</xdr:rowOff>
    </xdr:to>
    <xdr:graphicFrame>
      <xdr:nvGraphicFramePr>
        <xdr:cNvPr id="1" name="Chart 3"/>
        <xdr:cNvGraphicFramePr/>
      </xdr:nvGraphicFramePr>
      <xdr:xfrm>
        <a:off x="9658350" y="1152525"/>
        <a:ext cx="4514850" cy="3057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47625</xdr:rowOff>
    </xdr:from>
    <xdr:to>
      <xdr:col>3</xdr:col>
      <xdr:colOff>428625</xdr:colOff>
      <xdr:row>26</xdr:row>
      <xdr:rowOff>0</xdr:rowOff>
    </xdr:to>
    <xdr:graphicFrame>
      <xdr:nvGraphicFramePr>
        <xdr:cNvPr id="2" name="Chart 3"/>
        <xdr:cNvGraphicFramePr/>
      </xdr:nvGraphicFramePr>
      <xdr:xfrm>
        <a:off x="0" y="4429125"/>
        <a:ext cx="2981325" cy="173355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15</xdr:row>
      <xdr:rowOff>76200</xdr:rowOff>
    </xdr:from>
    <xdr:to>
      <xdr:col>9</xdr:col>
      <xdr:colOff>419100</xdr:colOff>
      <xdr:row>26</xdr:row>
      <xdr:rowOff>28575</xdr:rowOff>
    </xdr:to>
    <xdr:graphicFrame>
      <xdr:nvGraphicFramePr>
        <xdr:cNvPr id="3" name="Chart 4"/>
        <xdr:cNvGraphicFramePr/>
      </xdr:nvGraphicFramePr>
      <xdr:xfrm>
        <a:off x="3429000" y="4457700"/>
        <a:ext cx="3314700" cy="1733550"/>
      </xdr:xfrm>
      <a:graphic>
        <a:graphicData uri="http://schemas.openxmlformats.org/drawingml/2006/chart">
          <c:chart xmlns:c="http://schemas.openxmlformats.org/drawingml/2006/chart" r:id="rId3"/>
        </a:graphicData>
      </a:graphic>
    </xdr:graphicFrame>
    <xdr:clientData/>
  </xdr:twoCellAnchor>
  <xdr:twoCellAnchor>
    <xdr:from>
      <xdr:col>10</xdr:col>
      <xdr:colOff>28575</xdr:colOff>
      <xdr:row>15</xdr:row>
      <xdr:rowOff>47625</xdr:rowOff>
    </xdr:from>
    <xdr:to>
      <xdr:col>16</xdr:col>
      <xdr:colOff>171450</xdr:colOff>
      <xdr:row>25</xdr:row>
      <xdr:rowOff>152400</xdr:rowOff>
    </xdr:to>
    <xdr:graphicFrame>
      <xdr:nvGraphicFramePr>
        <xdr:cNvPr id="4" name="Chart 5"/>
        <xdr:cNvGraphicFramePr/>
      </xdr:nvGraphicFramePr>
      <xdr:xfrm>
        <a:off x="7029450" y="4429125"/>
        <a:ext cx="3829050" cy="1724025"/>
      </xdr:xfrm>
      <a:graphic>
        <a:graphicData uri="http://schemas.openxmlformats.org/drawingml/2006/chart">
          <c:chart xmlns:c="http://schemas.openxmlformats.org/drawingml/2006/chart" r:id="rId4"/>
        </a:graphicData>
      </a:graphic>
    </xdr:graphicFrame>
    <xdr:clientData/>
  </xdr:twoCellAnchor>
  <xdr:twoCellAnchor>
    <xdr:from>
      <xdr:col>16</xdr:col>
      <xdr:colOff>514350</xdr:colOff>
      <xdr:row>15</xdr:row>
      <xdr:rowOff>0</xdr:rowOff>
    </xdr:from>
    <xdr:to>
      <xdr:col>21</xdr:col>
      <xdr:colOff>400050</xdr:colOff>
      <xdr:row>25</xdr:row>
      <xdr:rowOff>114300</xdr:rowOff>
    </xdr:to>
    <xdr:graphicFrame>
      <xdr:nvGraphicFramePr>
        <xdr:cNvPr id="5" name="Chart 6"/>
        <xdr:cNvGraphicFramePr/>
      </xdr:nvGraphicFramePr>
      <xdr:xfrm>
        <a:off x="11201400" y="4381500"/>
        <a:ext cx="2933700"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3</xdr:col>
      <xdr:colOff>428625</xdr:colOff>
      <xdr:row>37</xdr:row>
      <xdr:rowOff>114300</xdr:rowOff>
    </xdr:to>
    <xdr:graphicFrame>
      <xdr:nvGraphicFramePr>
        <xdr:cNvPr id="6" name="Chart 7"/>
        <xdr:cNvGraphicFramePr/>
      </xdr:nvGraphicFramePr>
      <xdr:xfrm>
        <a:off x="0" y="6324600"/>
        <a:ext cx="2981325" cy="1733550"/>
      </xdr:xfrm>
      <a:graphic>
        <a:graphicData uri="http://schemas.openxmlformats.org/drawingml/2006/chart">
          <c:chart xmlns:c="http://schemas.openxmlformats.org/drawingml/2006/chart" r:id="rId6"/>
        </a:graphicData>
      </a:graphic>
    </xdr:graphicFrame>
    <xdr:clientData/>
  </xdr:twoCellAnchor>
  <xdr:twoCellAnchor>
    <xdr:from>
      <xdr:col>4</xdr:col>
      <xdr:colOff>247650</xdr:colOff>
      <xdr:row>27</xdr:row>
      <xdr:rowOff>9525</xdr:rowOff>
    </xdr:from>
    <xdr:to>
      <xdr:col>9</xdr:col>
      <xdr:colOff>428625</xdr:colOff>
      <xdr:row>37</xdr:row>
      <xdr:rowOff>114300</xdr:rowOff>
    </xdr:to>
    <xdr:graphicFrame>
      <xdr:nvGraphicFramePr>
        <xdr:cNvPr id="7" name="Chart 8"/>
        <xdr:cNvGraphicFramePr/>
      </xdr:nvGraphicFramePr>
      <xdr:xfrm>
        <a:off x="3429000" y="6334125"/>
        <a:ext cx="3324225" cy="1724025"/>
      </xdr:xfrm>
      <a:graphic>
        <a:graphicData uri="http://schemas.openxmlformats.org/drawingml/2006/chart">
          <c:chart xmlns:c="http://schemas.openxmlformats.org/drawingml/2006/chart" r:id="rId7"/>
        </a:graphicData>
      </a:graphic>
    </xdr:graphicFrame>
    <xdr:clientData/>
  </xdr:twoCellAnchor>
  <xdr:twoCellAnchor>
    <xdr:from>
      <xdr:col>10</xdr:col>
      <xdr:colOff>47625</xdr:colOff>
      <xdr:row>27</xdr:row>
      <xdr:rowOff>28575</xdr:rowOff>
    </xdr:from>
    <xdr:to>
      <xdr:col>16</xdr:col>
      <xdr:colOff>133350</xdr:colOff>
      <xdr:row>37</xdr:row>
      <xdr:rowOff>142875</xdr:rowOff>
    </xdr:to>
    <xdr:graphicFrame>
      <xdr:nvGraphicFramePr>
        <xdr:cNvPr id="8" name="Chart 9"/>
        <xdr:cNvGraphicFramePr/>
      </xdr:nvGraphicFramePr>
      <xdr:xfrm>
        <a:off x="7048500" y="6353175"/>
        <a:ext cx="3771900" cy="1733550"/>
      </xdr:xfrm>
      <a:graphic>
        <a:graphicData uri="http://schemas.openxmlformats.org/drawingml/2006/chart">
          <c:chart xmlns:c="http://schemas.openxmlformats.org/drawingml/2006/chart" r:id="rId8"/>
        </a:graphicData>
      </a:graphic>
    </xdr:graphicFrame>
    <xdr:clientData/>
  </xdr:twoCellAnchor>
  <xdr:twoCellAnchor>
    <xdr:from>
      <xdr:col>16</xdr:col>
      <xdr:colOff>542925</xdr:colOff>
      <xdr:row>27</xdr:row>
      <xdr:rowOff>0</xdr:rowOff>
    </xdr:from>
    <xdr:to>
      <xdr:col>21</xdr:col>
      <xdr:colOff>400050</xdr:colOff>
      <xdr:row>37</xdr:row>
      <xdr:rowOff>142875</xdr:rowOff>
    </xdr:to>
    <xdr:graphicFrame>
      <xdr:nvGraphicFramePr>
        <xdr:cNvPr id="9" name="Chart 10"/>
        <xdr:cNvGraphicFramePr/>
      </xdr:nvGraphicFramePr>
      <xdr:xfrm>
        <a:off x="11229975" y="6324600"/>
        <a:ext cx="2905125" cy="176212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428625</xdr:rowOff>
    </xdr:from>
    <xdr:to>
      <xdr:col>21</xdr:col>
      <xdr:colOff>438150</xdr:colOff>
      <xdr:row>14</xdr:row>
      <xdr:rowOff>0</xdr:rowOff>
    </xdr:to>
    <xdr:graphicFrame>
      <xdr:nvGraphicFramePr>
        <xdr:cNvPr id="1" name="Chart 3"/>
        <xdr:cNvGraphicFramePr/>
      </xdr:nvGraphicFramePr>
      <xdr:xfrm>
        <a:off x="9744075" y="1085850"/>
        <a:ext cx="452437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47625</xdr:rowOff>
    </xdr:from>
    <xdr:to>
      <xdr:col>4</xdr:col>
      <xdr:colOff>57150</xdr:colOff>
      <xdr:row>26</xdr:row>
      <xdr:rowOff>0</xdr:rowOff>
    </xdr:to>
    <xdr:graphicFrame>
      <xdr:nvGraphicFramePr>
        <xdr:cNvPr id="2" name="Chart 3"/>
        <xdr:cNvGraphicFramePr/>
      </xdr:nvGraphicFramePr>
      <xdr:xfrm>
        <a:off x="0" y="4429125"/>
        <a:ext cx="3267075" cy="1733550"/>
      </xdr:xfrm>
      <a:graphic>
        <a:graphicData uri="http://schemas.openxmlformats.org/drawingml/2006/chart">
          <c:chart xmlns:c="http://schemas.openxmlformats.org/drawingml/2006/chart" r:id="rId2"/>
        </a:graphicData>
      </a:graphic>
    </xdr:graphicFrame>
    <xdr:clientData/>
  </xdr:twoCellAnchor>
  <xdr:twoCellAnchor>
    <xdr:from>
      <xdr:col>4</xdr:col>
      <xdr:colOff>352425</xdr:colOff>
      <xdr:row>15</xdr:row>
      <xdr:rowOff>47625</xdr:rowOff>
    </xdr:from>
    <xdr:to>
      <xdr:col>9</xdr:col>
      <xdr:colOff>466725</xdr:colOff>
      <xdr:row>26</xdr:row>
      <xdr:rowOff>9525</xdr:rowOff>
    </xdr:to>
    <xdr:graphicFrame>
      <xdr:nvGraphicFramePr>
        <xdr:cNvPr id="3" name="Chart 4"/>
        <xdr:cNvGraphicFramePr/>
      </xdr:nvGraphicFramePr>
      <xdr:xfrm>
        <a:off x="3562350" y="4429125"/>
        <a:ext cx="3305175" cy="1743075"/>
      </xdr:xfrm>
      <a:graphic>
        <a:graphicData uri="http://schemas.openxmlformats.org/drawingml/2006/chart">
          <c:chart xmlns:c="http://schemas.openxmlformats.org/drawingml/2006/chart" r:id="rId3"/>
        </a:graphicData>
      </a:graphic>
    </xdr:graphicFrame>
    <xdr:clientData/>
  </xdr:twoCellAnchor>
  <xdr:twoCellAnchor>
    <xdr:from>
      <xdr:col>10</xdr:col>
      <xdr:colOff>57150</xdr:colOff>
      <xdr:row>15</xdr:row>
      <xdr:rowOff>19050</xdr:rowOff>
    </xdr:from>
    <xdr:to>
      <xdr:col>15</xdr:col>
      <xdr:colOff>571500</xdr:colOff>
      <xdr:row>25</xdr:row>
      <xdr:rowOff>133350</xdr:rowOff>
    </xdr:to>
    <xdr:graphicFrame>
      <xdr:nvGraphicFramePr>
        <xdr:cNvPr id="4" name="Chart 5"/>
        <xdr:cNvGraphicFramePr/>
      </xdr:nvGraphicFramePr>
      <xdr:xfrm>
        <a:off x="7134225" y="4400550"/>
        <a:ext cx="3609975" cy="1733550"/>
      </xdr:xfrm>
      <a:graphic>
        <a:graphicData uri="http://schemas.openxmlformats.org/drawingml/2006/chart">
          <c:chart xmlns:c="http://schemas.openxmlformats.org/drawingml/2006/chart" r:id="rId4"/>
        </a:graphicData>
      </a:graphic>
    </xdr:graphicFrame>
    <xdr:clientData/>
  </xdr:twoCellAnchor>
  <xdr:twoCellAnchor>
    <xdr:from>
      <xdr:col>16</xdr:col>
      <xdr:colOff>304800</xdr:colOff>
      <xdr:row>15</xdr:row>
      <xdr:rowOff>0</xdr:rowOff>
    </xdr:from>
    <xdr:to>
      <xdr:col>21</xdr:col>
      <xdr:colOff>457200</xdr:colOff>
      <xdr:row>25</xdr:row>
      <xdr:rowOff>114300</xdr:rowOff>
    </xdr:to>
    <xdr:graphicFrame>
      <xdr:nvGraphicFramePr>
        <xdr:cNvPr id="5" name="Chart 6"/>
        <xdr:cNvGraphicFramePr/>
      </xdr:nvGraphicFramePr>
      <xdr:xfrm>
        <a:off x="11087100" y="4381500"/>
        <a:ext cx="3200400"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4</xdr:col>
      <xdr:colOff>57150</xdr:colOff>
      <xdr:row>37</xdr:row>
      <xdr:rowOff>114300</xdr:rowOff>
    </xdr:to>
    <xdr:graphicFrame>
      <xdr:nvGraphicFramePr>
        <xdr:cNvPr id="6" name="Chart 7"/>
        <xdr:cNvGraphicFramePr/>
      </xdr:nvGraphicFramePr>
      <xdr:xfrm>
        <a:off x="0" y="6324600"/>
        <a:ext cx="3267075" cy="1733550"/>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26</xdr:row>
      <xdr:rowOff>133350</xdr:rowOff>
    </xdr:from>
    <xdr:to>
      <xdr:col>9</xdr:col>
      <xdr:colOff>485775</xdr:colOff>
      <xdr:row>37</xdr:row>
      <xdr:rowOff>152400</xdr:rowOff>
    </xdr:to>
    <xdr:graphicFrame>
      <xdr:nvGraphicFramePr>
        <xdr:cNvPr id="7" name="Chart 8"/>
        <xdr:cNvGraphicFramePr/>
      </xdr:nvGraphicFramePr>
      <xdr:xfrm>
        <a:off x="3590925" y="6296025"/>
        <a:ext cx="3295650" cy="1800225"/>
      </xdr:xfrm>
      <a:graphic>
        <a:graphicData uri="http://schemas.openxmlformats.org/drawingml/2006/chart">
          <c:chart xmlns:c="http://schemas.openxmlformats.org/drawingml/2006/chart" r:id="rId7"/>
        </a:graphicData>
      </a:graphic>
    </xdr:graphicFrame>
    <xdr:clientData/>
  </xdr:twoCellAnchor>
  <xdr:twoCellAnchor>
    <xdr:from>
      <xdr:col>10</xdr:col>
      <xdr:colOff>57150</xdr:colOff>
      <xdr:row>27</xdr:row>
      <xdr:rowOff>19050</xdr:rowOff>
    </xdr:from>
    <xdr:to>
      <xdr:col>15</xdr:col>
      <xdr:colOff>561975</xdr:colOff>
      <xdr:row>37</xdr:row>
      <xdr:rowOff>133350</xdr:rowOff>
    </xdr:to>
    <xdr:graphicFrame>
      <xdr:nvGraphicFramePr>
        <xdr:cNvPr id="8" name="Chart 9"/>
        <xdr:cNvGraphicFramePr/>
      </xdr:nvGraphicFramePr>
      <xdr:xfrm>
        <a:off x="7134225" y="6343650"/>
        <a:ext cx="3600450" cy="1733550"/>
      </xdr:xfrm>
      <a:graphic>
        <a:graphicData uri="http://schemas.openxmlformats.org/drawingml/2006/chart">
          <c:chart xmlns:c="http://schemas.openxmlformats.org/drawingml/2006/chart" r:id="rId8"/>
        </a:graphicData>
      </a:graphic>
    </xdr:graphicFrame>
    <xdr:clientData/>
  </xdr:twoCellAnchor>
  <xdr:twoCellAnchor>
    <xdr:from>
      <xdr:col>16</xdr:col>
      <xdr:colOff>323850</xdr:colOff>
      <xdr:row>27</xdr:row>
      <xdr:rowOff>0</xdr:rowOff>
    </xdr:from>
    <xdr:to>
      <xdr:col>21</xdr:col>
      <xdr:colOff>457200</xdr:colOff>
      <xdr:row>37</xdr:row>
      <xdr:rowOff>114300</xdr:rowOff>
    </xdr:to>
    <xdr:graphicFrame>
      <xdr:nvGraphicFramePr>
        <xdr:cNvPr id="9" name="Chart 10"/>
        <xdr:cNvGraphicFramePr/>
      </xdr:nvGraphicFramePr>
      <xdr:xfrm>
        <a:off x="11106150" y="6324600"/>
        <a:ext cx="3181350" cy="1733550"/>
      </xdr:xfrm>
      <a:graphic>
        <a:graphicData uri="http://schemas.openxmlformats.org/drawingml/2006/chart">
          <c:chart xmlns:c="http://schemas.openxmlformats.org/drawingml/2006/chart" r:id="rId9"/>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3</xdr:row>
      <xdr:rowOff>476250</xdr:rowOff>
    </xdr:from>
    <xdr:to>
      <xdr:col>21</xdr:col>
      <xdr:colOff>438150</xdr:colOff>
      <xdr:row>13</xdr:row>
      <xdr:rowOff>257175</xdr:rowOff>
    </xdr:to>
    <xdr:graphicFrame>
      <xdr:nvGraphicFramePr>
        <xdr:cNvPr id="1" name="Chart 4"/>
        <xdr:cNvGraphicFramePr/>
      </xdr:nvGraphicFramePr>
      <xdr:xfrm>
        <a:off x="9667875" y="1133475"/>
        <a:ext cx="4562475" cy="3057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9525</xdr:rowOff>
    </xdr:from>
    <xdr:to>
      <xdr:col>3</xdr:col>
      <xdr:colOff>523875</xdr:colOff>
      <xdr:row>26</xdr:row>
      <xdr:rowOff>0</xdr:rowOff>
    </xdr:to>
    <xdr:graphicFrame>
      <xdr:nvGraphicFramePr>
        <xdr:cNvPr id="2" name="Chart 3"/>
        <xdr:cNvGraphicFramePr/>
      </xdr:nvGraphicFramePr>
      <xdr:xfrm>
        <a:off x="0" y="4391025"/>
        <a:ext cx="3076575" cy="1771650"/>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15</xdr:row>
      <xdr:rowOff>9525</xdr:rowOff>
    </xdr:from>
    <xdr:to>
      <xdr:col>9</xdr:col>
      <xdr:colOff>409575</xdr:colOff>
      <xdr:row>25</xdr:row>
      <xdr:rowOff>114300</xdr:rowOff>
    </xdr:to>
    <xdr:graphicFrame>
      <xdr:nvGraphicFramePr>
        <xdr:cNvPr id="3" name="Chart 4"/>
        <xdr:cNvGraphicFramePr/>
      </xdr:nvGraphicFramePr>
      <xdr:xfrm>
        <a:off x="3409950" y="4391025"/>
        <a:ext cx="3324225" cy="172402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15</xdr:row>
      <xdr:rowOff>19050</xdr:rowOff>
    </xdr:from>
    <xdr:to>
      <xdr:col>15</xdr:col>
      <xdr:colOff>600075</xdr:colOff>
      <xdr:row>25</xdr:row>
      <xdr:rowOff>133350</xdr:rowOff>
    </xdr:to>
    <xdr:graphicFrame>
      <xdr:nvGraphicFramePr>
        <xdr:cNvPr id="4" name="Chart 5"/>
        <xdr:cNvGraphicFramePr/>
      </xdr:nvGraphicFramePr>
      <xdr:xfrm>
        <a:off x="7019925" y="4400550"/>
        <a:ext cx="3714750" cy="1733550"/>
      </xdr:xfrm>
      <a:graphic>
        <a:graphicData uri="http://schemas.openxmlformats.org/drawingml/2006/chart">
          <c:chart xmlns:c="http://schemas.openxmlformats.org/drawingml/2006/chart" r:id="rId4"/>
        </a:graphicData>
      </a:graphic>
    </xdr:graphicFrame>
    <xdr:clientData/>
  </xdr:twoCellAnchor>
  <xdr:twoCellAnchor>
    <xdr:from>
      <xdr:col>16</xdr:col>
      <xdr:colOff>295275</xdr:colOff>
      <xdr:row>15</xdr:row>
      <xdr:rowOff>28575</xdr:rowOff>
    </xdr:from>
    <xdr:to>
      <xdr:col>21</xdr:col>
      <xdr:colOff>381000</xdr:colOff>
      <xdr:row>25</xdr:row>
      <xdr:rowOff>142875</xdr:rowOff>
    </xdr:to>
    <xdr:graphicFrame>
      <xdr:nvGraphicFramePr>
        <xdr:cNvPr id="5" name="Chart 6"/>
        <xdr:cNvGraphicFramePr/>
      </xdr:nvGraphicFramePr>
      <xdr:xfrm>
        <a:off x="11039475" y="4410075"/>
        <a:ext cx="3133725"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3</xdr:col>
      <xdr:colOff>504825</xdr:colOff>
      <xdr:row>37</xdr:row>
      <xdr:rowOff>114300</xdr:rowOff>
    </xdr:to>
    <xdr:graphicFrame>
      <xdr:nvGraphicFramePr>
        <xdr:cNvPr id="6" name="Chart 7"/>
        <xdr:cNvGraphicFramePr/>
      </xdr:nvGraphicFramePr>
      <xdr:xfrm>
        <a:off x="0" y="6324600"/>
        <a:ext cx="3057525" cy="1733550"/>
      </xdr:xfrm>
      <a:graphic>
        <a:graphicData uri="http://schemas.openxmlformats.org/drawingml/2006/chart">
          <c:chart xmlns:c="http://schemas.openxmlformats.org/drawingml/2006/chart" r:id="rId6"/>
        </a:graphicData>
      </a:graphic>
    </xdr:graphicFrame>
    <xdr:clientData/>
  </xdr:twoCellAnchor>
  <xdr:twoCellAnchor>
    <xdr:from>
      <xdr:col>4</xdr:col>
      <xdr:colOff>209550</xdr:colOff>
      <xdr:row>27</xdr:row>
      <xdr:rowOff>0</xdr:rowOff>
    </xdr:from>
    <xdr:to>
      <xdr:col>9</xdr:col>
      <xdr:colOff>409575</xdr:colOff>
      <xdr:row>37</xdr:row>
      <xdr:rowOff>114300</xdr:rowOff>
    </xdr:to>
    <xdr:graphicFrame>
      <xdr:nvGraphicFramePr>
        <xdr:cNvPr id="7" name="Chart 8"/>
        <xdr:cNvGraphicFramePr/>
      </xdr:nvGraphicFramePr>
      <xdr:xfrm>
        <a:off x="3390900" y="6324600"/>
        <a:ext cx="3343275" cy="1733550"/>
      </xdr:xfrm>
      <a:graphic>
        <a:graphicData uri="http://schemas.openxmlformats.org/drawingml/2006/chart">
          <c:chart xmlns:c="http://schemas.openxmlformats.org/drawingml/2006/chart" r:id="rId7"/>
        </a:graphicData>
      </a:graphic>
    </xdr:graphicFrame>
    <xdr:clientData/>
  </xdr:twoCellAnchor>
  <xdr:twoCellAnchor>
    <xdr:from>
      <xdr:col>10</xdr:col>
      <xdr:colOff>0</xdr:colOff>
      <xdr:row>27</xdr:row>
      <xdr:rowOff>19050</xdr:rowOff>
    </xdr:from>
    <xdr:to>
      <xdr:col>15</xdr:col>
      <xdr:colOff>600075</xdr:colOff>
      <xdr:row>37</xdr:row>
      <xdr:rowOff>133350</xdr:rowOff>
    </xdr:to>
    <xdr:graphicFrame>
      <xdr:nvGraphicFramePr>
        <xdr:cNvPr id="8" name="Chart 9"/>
        <xdr:cNvGraphicFramePr/>
      </xdr:nvGraphicFramePr>
      <xdr:xfrm>
        <a:off x="7019925" y="6343650"/>
        <a:ext cx="3714750" cy="1733550"/>
      </xdr:xfrm>
      <a:graphic>
        <a:graphicData uri="http://schemas.openxmlformats.org/drawingml/2006/chart">
          <c:chart xmlns:c="http://schemas.openxmlformats.org/drawingml/2006/chart" r:id="rId8"/>
        </a:graphicData>
      </a:graphic>
    </xdr:graphicFrame>
    <xdr:clientData/>
  </xdr:twoCellAnchor>
  <xdr:twoCellAnchor>
    <xdr:from>
      <xdr:col>16</xdr:col>
      <xdr:colOff>323850</xdr:colOff>
      <xdr:row>27</xdr:row>
      <xdr:rowOff>0</xdr:rowOff>
    </xdr:from>
    <xdr:to>
      <xdr:col>21</xdr:col>
      <xdr:colOff>409575</xdr:colOff>
      <xdr:row>37</xdr:row>
      <xdr:rowOff>114300</xdr:rowOff>
    </xdr:to>
    <xdr:graphicFrame>
      <xdr:nvGraphicFramePr>
        <xdr:cNvPr id="9" name="Chart 10"/>
        <xdr:cNvGraphicFramePr/>
      </xdr:nvGraphicFramePr>
      <xdr:xfrm>
        <a:off x="11068050" y="6324600"/>
        <a:ext cx="3133725" cy="1733550"/>
      </xdr:xfrm>
      <a:graphic>
        <a:graphicData uri="http://schemas.openxmlformats.org/drawingml/2006/chart">
          <c:chart xmlns:c="http://schemas.openxmlformats.org/drawingml/2006/chart" r:id="rId9"/>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xdr:row>
      <xdr:rowOff>476250</xdr:rowOff>
    </xdr:from>
    <xdr:to>
      <xdr:col>21</xdr:col>
      <xdr:colOff>438150</xdr:colOff>
      <xdr:row>13</xdr:row>
      <xdr:rowOff>276225</xdr:rowOff>
    </xdr:to>
    <xdr:graphicFrame>
      <xdr:nvGraphicFramePr>
        <xdr:cNvPr id="1" name="Chart 3"/>
        <xdr:cNvGraphicFramePr/>
      </xdr:nvGraphicFramePr>
      <xdr:xfrm>
        <a:off x="9772650" y="1133475"/>
        <a:ext cx="4581525"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47625</xdr:rowOff>
    </xdr:from>
    <xdr:to>
      <xdr:col>4</xdr:col>
      <xdr:colOff>142875</xdr:colOff>
      <xdr:row>26</xdr:row>
      <xdr:rowOff>0</xdr:rowOff>
    </xdr:to>
    <xdr:graphicFrame>
      <xdr:nvGraphicFramePr>
        <xdr:cNvPr id="2" name="Chart 3"/>
        <xdr:cNvGraphicFramePr/>
      </xdr:nvGraphicFramePr>
      <xdr:xfrm>
        <a:off x="0" y="4429125"/>
        <a:ext cx="3352800" cy="1733550"/>
      </xdr:xfrm>
      <a:graphic>
        <a:graphicData uri="http://schemas.openxmlformats.org/drawingml/2006/chart">
          <c:chart xmlns:c="http://schemas.openxmlformats.org/drawingml/2006/chart" r:id="rId2"/>
        </a:graphicData>
      </a:graphic>
    </xdr:graphicFrame>
    <xdr:clientData/>
  </xdr:twoCellAnchor>
  <xdr:twoCellAnchor>
    <xdr:from>
      <xdr:col>4</xdr:col>
      <xdr:colOff>419100</xdr:colOff>
      <xdr:row>15</xdr:row>
      <xdr:rowOff>47625</xdr:rowOff>
    </xdr:from>
    <xdr:to>
      <xdr:col>9</xdr:col>
      <xdr:colOff>609600</xdr:colOff>
      <xdr:row>25</xdr:row>
      <xdr:rowOff>152400</xdr:rowOff>
    </xdr:to>
    <xdr:graphicFrame>
      <xdr:nvGraphicFramePr>
        <xdr:cNvPr id="3" name="Chart 4"/>
        <xdr:cNvGraphicFramePr/>
      </xdr:nvGraphicFramePr>
      <xdr:xfrm>
        <a:off x="3629025" y="4429125"/>
        <a:ext cx="3381375" cy="1724025"/>
      </xdr:xfrm>
      <a:graphic>
        <a:graphicData uri="http://schemas.openxmlformats.org/drawingml/2006/chart">
          <c:chart xmlns:c="http://schemas.openxmlformats.org/drawingml/2006/chart" r:id="rId3"/>
        </a:graphicData>
      </a:graphic>
    </xdr:graphicFrame>
    <xdr:clientData/>
  </xdr:twoCellAnchor>
  <xdr:twoCellAnchor>
    <xdr:from>
      <xdr:col>10</xdr:col>
      <xdr:colOff>142875</xdr:colOff>
      <xdr:row>15</xdr:row>
      <xdr:rowOff>28575</xdr:rowOff>
    </xdr:from>
    <xdr:to>
      <xdr:col>16</xdr:col>
      <xdr:colOff>57150</xdr:colOff>
      <xdr:row>25</xdr:row>
      <xdr:rowOff>142875</xdr:rowOff>
    </xdr:to>
    <xdr:graphicFrame>
      <xdr:nvGraphicFramePr>
        <xdr:cNvPr id="4" name="Chart 5"/>
        <xdr:cNvGraphicFramePr/>
      </xdr:nvGraphicFramePr>
      <xdr:xfrm>
        <a:off x="7239000" y="4410075"/>
        <a:ext cx="3686175" cy="1733550"/>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15</xdr:row>
      <xdr:rowOff>0</xdr:rowOff>
    </xdr:from>
    <xdr:to>
      <xdr:col>21</xdr:col>
      <xdr:colOff>457200</xdr:colOff>
      <xdr:row>25</xdr:row>
      <xdr:rowOff>114300</xdr:rowOff>
    </xdr:to>
    <xdr:graphicFrame>
      <xdr:nvGraphicFramePr>
        <xdr:cNvPr id="5" name="Chart 6"/>
        <xdr:cNvGraphicFramePr/>
      </xdr:nvGraphicFramePr>
      <xdr:xfrm>
        <a:off x="11201400" y="4381500"/>
        <a:ext cx="3171825"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4</xdr:col>
      <xdr:colOff>142875</xdr:colOff>
      <xdr:row>37</xdr:row>
      <xdr:rowOff>114300</xdr:rowOff>
    </xdr:to>
    <xdr:graphicFrame>
      <xdr:nvGraphicFramePr>
        <xdr:cNvPr id="6" name="Chart 7"/>
        <xdr:cNvGraphicFramePr/>
      </xdr:nvGraphicFramePr>
      <xdr:xfrm>
        <a:off x="0" y="6324600"/>
        <a:ext cx="3352800" cy="1733550"/>
      </xdr:xfrm>
      <a:graphic>
        <a:graphicData uri="http://schemas.openxmlformats.org/drawingml/2006/chart">
          <c:chart xmlns:c="http://schemas.openxmlformats.org/drawingml/2006/chart" r:id="rId6"/>
        </a:graphicData>
      </a:graphic>
    </xdr:graphicFrame>
    <xdr:clientData/>
  </xdr:twoCellAnchor>
  <xdr:twoCellAnchor>
    <xdr:from>
      <xdr:col>4</xdr:col>
      <xdr:colOff>447675</xdr:colOff>
      <xdr:row>27</xdr:row>
      <xdr:rowOff>19050</xdr:rowOff>
    </xdr:from>
    <xdr:to>
      <xdr:col>9</xdr:col>
      <xdr:colOff>609600</xdr:colOff>
      <xdr:row>37</xdr:row>
      <xdr:rowOff>133350</xdr:rowOff>
    </xdr:to>
    <xdr:graphicFrame>
      <xdr:nvGraphicFramePr>
        <xdr:cNvPr id="7" name="Chart 8"/>
        <xdr:cNvGraphicFramePr/>
      </xdr:nvGraphicFramePr>
      <xdr:xfrm>
        <a:off x="3657600" y="6343650"/>
        <a:ext cx="3352800" cy="1733550"/>
      </xdr:xfrm>
      <a:graphic>
        <a:graphicData uri="http://schemas.openxmlformats.org/drawingml/2006/chart">
          <c:chart xmlns:c="http://schemas.openxmlformats.org/drawingml/2006/chart" r:id="rId7"/>
        </a:graphicData>
      </a:graphic>
    </xdr:graphicFrame>
    <xdr:clientData/>
  </xdr:twoCellAnchor>
  <xdr:twoCellAnchor>
    <xdr:from>
      <xdr:col>10</xdr:col>
      <xdr:colOff>180975</xdr:colOff>
      <xdr:row>26</xdr:row>
      <xdr:rowOff>133350</xdr:rowOff>
    </xdr:from>
    <xdr:to>
      <xdr:col>16</xdr:col>
      <xdr:colOff>57150</xdr:colOff>
      <xdr:row>37</xdr:row>
      <xdr:rowOff>133350</xdr:rowOff>
    </xdr:to>
    <xdr:graphicFrame>
      <xdr:nvGraphicFramePr>
        <xdr:cNvPr id="8" name="Chart 9"/>
        <xdr:cNvGraphicFramePr/>
      </xdr:nvGraphicFramePr>
      <xdr:xfrm>
        <a:off x="7277100" y="6296025"/>
        <a:ext cx="3648075" cy="1781175"/>
      </xdr:xfrm>
      <a:graphic>
        <a:graphicData uri="http://schemas.openxmlformats.org/drawingml/2006/chart">
          <c:chart xmlns:c="http://schemas.openxmlformats.org/drawingml/2006/chart" r:id="rId8"/>
        </a:graphicData>
      </a:graphic>
    </xdr:graphicFrame>
    <xdr:clientData/>
  </xdr:twoCellAnchor>
  <xdr:twoCellAnchor>
    <xdr:from>
      <xdr:col>16</xdr:col>
      <xdr:colOff>352425</xdr:colOff>
      <xdr:row>26</xdr:row>
      <xdr:rowOff>152400</xdr:rowOff>
    </xdr:from>
    <xdr:to>
      <xdr:col>21</xdr:col>
      <xdr:colOff>457200</xdr:colOff>
      <xdr:row>37</xdr:row>
      <xdr:rowOff>133350</xdr:rowOff>
    </xdr:to>
    <xdr:graphicFrame>
      <xdr:nvGraphicFramePr>
        <xdr:cNvPr id="9" name="Chart 10"/>
        <xdr:cNvGraphicFramePr/>
      </xdr:nvGraphicFramePr>
      <xdr:xfrm>
        <a:off x="11220450" y="6315075"/>
        <a:ext cx="3152775" cy="1762125"/>
      </xdr:xfrm>
      <a:graphic>
        <a:graphicData uri="http://schemas.openxmlformats.org/drawingml/2006/chart">
          <c:chart xmlns:c="http://schemas.openxmlformats.org/drawingml/2006/chart" r:id="rId9"/>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4</xdr:row>
      <xdr:rowOff>9525</xdr:rowOff>
    </xdr:from>
    <xdr:to>
      <xdr:col>21</xdr:col>
      <xdr:colOff>428625</xdr:colOff>
      <xdr:row>14</xdr:row>
      <xdr:rowOff>9525</xdr:rowOff>
    </xdr:to>
    <xdr:graphicFrame>
      <xdr:nvGraphicFramePr>
        <xdr:cNvPr id="1" name="Chart 3"/>
        <xdr:cNvGraphicFramePr/>
      </xdr:nvGraphicFramePr>
      <xdr:xfrm>
        <a:off x="9725025" y="1152525"/>
        <a:ext cx="4543425"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9525</xdr:rowOff>
    </xdr:from>
    <xdr:to>
      <xdr:col>3</xdr:col>
      <xdr:colOff>447675</xdr:colOff>
      <xdr:row>26</xdr:row>
      <xdr:rowOff>0</xdr:rowOff>
    </xdr:to>
    <xdr:graphicFrame>
      <xdr:nvGraphicFramePr>
        <xdr:cNvPr id="2" name="Chart 3"/>
        <xdr:cNvGraphicFramePr/>
      </xdr:nvGraphicFramePr>
      <xdr:xfrm>
        <a:off x="0" y="4391025"/>
        <a:ext cx="3000375" cy="1771650"/>
      </xdr:xfrm>
      <a:graphic>
        <a:graphicData uri="http://schemas.openxmlformats.org/drawingml/2006/chart">
          <c:chart xmlns:c="http://schemas.openxmlformats.org/drawingml/2006/chart" r:id="rId2"/>
        </a:graphicData>
      </a:graphic>
    </xdr:graphicFrame>
    <xdr:clientData/>
  </xdr:twoCellAnchor>
  <xdr:twoCellAnchor>
    <xdr:from>
      <xdr:col>4</xdr:col>
      <xdr:colOff>180975</xdr:colOff>
      <xdr:row>15</xdr:row>
      <xdr:rowOff>9525</xdr:rowOff>
    </xdr:from>
    <xdr:to>
      <xdr:col>9</xdr:col>
      <xdr:colOff>381000</xdr:colOff>
      <xdr:row>25</xdr:row>
      <xdr:rowOff>114300</xdr:rowOff>
    </xdr:to>
    <xdr:graphicFrame>
      <xdr:nvGraphicFramePr>
        <xdr:cNvPr id="3" name="Chart 4"/>
        <xdr:cNvGraphicFramePr/>
      </xdr:nvGraphicFramePr>
      <xdr:xfrm>
        <a:off x="3362325" y="4391025"/>
        <a:ext cx="3343275" cy="172402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15</xdr:row>
      <xdr:rowOff>28575</xdr:rowOff>
    </xdr:from>
    <xdr:to>
      <xdr:col>15</xdr:col>
      <xdr:colOff>504825</xdr:colOff>
      <xdr:row>25</xdr:row>
      <xdr:rowOff>142875</xdr:rowOff>
    </xdr:to>
    <xdr:graphicFrame>
      <xdr:nvGraphicFramePr>
        <xdr:cNvPr id="4" name="Chart 5"/>
        <xdr:cNvGraphicFramePr/>
      </xdr:nvGraphicFramePr>
      <xdr:xfrm>
        <a:off x="7038975" y="4410075"/>
        <a:ext cx="3648075" cy="1733550"/>
      </xdr:xfrm>
      <a:graphic>
        <a:graphicData uri="http://schemas.openxmlformats.org/drawingml/2006/chart">
          <c:chart xmlns:c="http://schemas.openxmlformats.org/drawingml/2006/chart" r:id="rId4"/>
        </a:graphicData>
      </a:graphic>
    </xdr:graphicFrame>
    <xdr:clientData/>
  </xdr:twoCellAnchor>
  <xdr:twoCellAnchor>
    <xdr:from>
      <xdr:col>16</xdr:col>
      <xdr:colOff>209550</xdr:colOff>
      <xdr:row>15</xdr:row>
      <xdr:rowOff>0</xdr:rowOff>
    </xdr:from>
    <xdr:to>
      <xdr:col>21</xdr:col>
      <xdr:colOff>457200</xdr:colOff>
      <xdr:row>25</xdr:row>
      <xdr:rowOff>114300</xdr:rowOff>
    </xdr:to>
    <xdr:graphicFrame>
      <xdr:nvGraphicFramePr>
        <xdr:cNvPr id="5" name="Chart 6"/>
        <xdr:cNvGraphicFramePr/>
      </xdr:nvGraphicFramePr>
      <xdr:xfrm>
        <a:off x="11001375" y="4381500"/>
        <a:ext cx="3295650"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3</xdr:col>
      <xdr:colOff>447675</xdr:colOff>
      <xdr:row>37</xdr:row>
      <xdr:rowOff>114300</xdr:rowOff>
    </xdr:to>
    <xdr:graphicFrame>
      <xdr:nvGraphicFramePr>
        <xdr:cNvPr id="6" name="Chart 7"/>
        <xdr:cNvGraphicFramePr/>
      </xdr:nvGraphicFramePr>
      <xdr:xfrm>
        <a:off x="0" y="6324600"/>
        <a:ext cx="3000375" cy="1733550"/>
      </xdr:xfrm>
      <a:graphic>
        <a:graphicData uri="http://schemas.openxmlformats.org/drawingml/2006/chart">
          <c:chart xmlns:c="http://schemas.openxmlformats.org/drawingml/2006/chart" r:id="rId6"/>
        </a:graphicData>
      </a:graphic>
    </xdr:graphicFrame>
    <xdr:clientData/>
  </xdr:twoCellAnchor>
  <xdr:twoCellAnchor>
    <xdr:from>
      <xdr:col>4</xdr:col>
      <xdr:colOff>142875</xdr:colOff>
      <xdr:row>27</xdr:row>
      <xdr:rowOff>0</xdr:rowOff>
    </xdr:from>
    <xdr:to>
      <xdr:col>9</xdr:col>
      <xdr:colOff>400050</xdr:colOff>
      <xdr:row>37</xdr:row>
      <xdr:rowOff>114300</xdr:rowOff>
    </xdr:to>
    <xdr:graphicFrame>
      <xdr:nvGraphicFramePr>
        <xdr:cNvPr id="7" name="Chart 8"/>
        <xdr:cNvGraphicFramePr/>
      </xdr:nvGraphicFramePr>
      <xdr:xfrm>
        <a:off x="3324225" y="6324600"/>
        <a:ext cx="3400425" cy="1733550"/>
      </xdr:xfrm>
      <a:graphic>
        <a:graphicData uri="http://schemas.openxmlformats.org/drawingml/2006/chart">
          <c:chart xmlns:c="http://schemas.openxmlformats.org/drawingml/2006/chart" r:id="rId7"/>
        </a:graphicData>
      </a:graphic>
    </xdr:graphicFrame>
    <xdr:clientData/>
  </xdr:twoCellAnchor>
  <xdr:twoCellAnchor>
    <xdr:from>
      <xdr:col>9</xdr:col>
      <xdr:colOff>666750</xdr:colOff>
      <xdr:row>26</xdr:row>
      <xdr:rowOff>142875</xdr:rowOff>
    </xdr:from>
    <xdr:to>
      <xdr:col>15</xdr:col>
      <xdr:colOff>514350</xdr:colOff>
      <xdr:row>37</xdr:row>
      <xdr:rowOff>104775</xdr:rowOff>
    </xdr:to>
    <xdr:graphicFrame>
      <xdr:nvGraphicFramePr>
        <xdr:cNvPr id="8" name="Chart 9"/>
        <xdr:cNvGraphicFramePr/>
      </xdr:nvGraphicFramePr>
      <xdr:xfrm>
        <a:off x="6991350" y="6305550"/>
        <a:ext cx="3705225" cy="1743075"/>
      </xdr:xfrm>
      <a:graphic>
        <a:graphicData uri="http://schemas.openxmlformats.org/drawingml/2006/chart">
          <c:chart xmlns:c="http://schemas.openxmlformats.org/drawingml/2006/chart" r:id="rId8"/>
        </a:graphicData>
      </a:graphic>
    </xdr:graphicFrame>
    <xdr:clientData/>
  </xdr:twoCellAnchor>
  <xdr:twoCellAnchor>
    <xdr:from>
      <xdr:col>16</xdr:col>
      <xdr:colOff>247650</xdr:colOff>
      <xdr:row>27</xdr:row>
      <xdr:rowOff>0</xdr:rowOff>
    </xdr:from>
    <xdr:to>
      <xdr:col>21</xdr:col>
      <xdr:colOff>457200</xdr:colOff>
      <xdr:row>37</xdr:row>
      <xdr:rowOff>114300</xdr:rowOff>
    </xdr:to>
    <xdr:graphicFrame>
      <xdr:nvGraphicFramePr>
        <xdr:cNvPr id="9" name="Chart 10"/>
        <xdr:cNvGraphicFramePr/>
      </xdr:nvGraphicFramePr>
      <xdr:xfrm>
        <a:off x="11039475" y="6324600"/>
        <a:ext cx="3257550" cy="173355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4</xdr:row>
      <xdr:rowOff>9525</xdr:rowOff>
    </xdr:from>
    <xdr:to>
      <xdr:col>21</xdr:col>
      <xdr:colOff>438150</xdr:colOff>
      <xdr:row>13</xdr:row>
      <xdr:rowOff>266700</xdr:rowOff>
    </xdr:to>
    <xdr:graphicFrame>
      <xdr:nvGraphicFramePr>
        <xdr:cNvPr id="1" name="Chart 4"/>
        <xdr:cNvGraphicFramePr/>
      </xdr:nvGraphicFramePr>
      <xdr:xfrm>
        <a:off x="9744075" y="1104900"/>
        <a:ext cx="4533900" cy="3048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123825</xdr:rowOff>
    </xdr:from>
    <xdr:to>
      <xdr:col>4</xdr:col>
      <xdr:colOff>47625</xdr:colOff>
      <xdr:row>26</xdr:row>
      <xdr:rowOff>0</xdr:rowOff>
    </xdr:to>
    <xdr:graphicFrame>
      <xdr:nvGraphicFramePr>
        <xdr:cNvPr id="2" name="Chart 3"/>
        <xdr:cNvGraphicFramePr/>
      </xdr:nvGraphicFramePr>
      <xdr:xfrm>
        <a:off x="0" y="4295775"/>
        <a:ext cx="3228975" cy="1819275"/>
      </xdr:xfrm>
      <a:graphic>
        <a:graphicData uri="http://schemas.openxmlformats.org/drawingml/2006/chart">
          <c:chart xmlns:c="http://schemas.openxmlformats.org/drawingml/2006/chart" r:id="rId2"/>
        </a:graphicData>
      </a:graphic>
    </xdr:graphicFrame>
    <xdr:clientData/>
  </xdr:twoCellAnchor>
  <xdr:twoCellAnchor>
    <xdr:from>
      <xdr:col>4</xdr:col>
      <xdr:colOff>323850</xdr:colOff>
      <xdr:row>15</xdr:row>
      <xdr:rowOff>19050</xdr:rowOff>
    </xdr:from>
    <xdr:to>
      <xdr:col>9</xdr:col>
      <xdr:colOff>476250</xdr:colOff>
      <xdr:row>25</xdr:row>
      <xdr:rowOff>133350</xdr:rowOff>
    </xdr:to>
    <xdr:graphicFrame>
      <xdr:nvGraphicFramePr>
        <xdr:cNvPr id="3" name="Chart 4"/>
        <xdr:cNvGraphicFramePr/>
      </xdr:nvGraphicFramePr>
      <xdr:xfrm>
        <a:off x="3505200" y="4352925"/>
        <a:ext cx="3295650" cy="173355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15</xdr:row>
      <xdr:rowOff>28575</xdr:rowOff>
    </xdr:from>
    <xdr:to>
      <xdr:col>15</xdr:col>
      <xdr:colOff>581025</xdr:colOff>
      <xdr:row>25</xdr:row>
      <xdr:rowOff>142875</xdr:rowOff>
    </xdr:to>
    <xdr:graphicFrame>
      <xdr:nvGraphicFramePr>
        <xdr:cNvPr id="4" name="Chart 5"/>
        <xdr:cNvGraphicFramePr/>
      </xdr:nvGraphicFramePr>
      <xdr:xfrm>
        <a:off x="7067550" y="4362450"/>
        <a:ext cx="3695700" cy="1733550"/>
      </xdr:xfrm>
      <a:graphic>
        <a:graphicData uri="http://schemas.openxmlformats.org/drawingml/2006/chart">
          <c:chart xmlns:c="http://schemas.openxmlformats.org/drawingml/2006/chart" r:id="rId4"/>
        </a:graphicData>
      </a:graphic>
    </xdr:graphicFrame>
    <xdr:clientData/>
  </xdr:twoCellAnchor>
  <xdr:twoCellAnchor>
    <xdr:from>
      <xdr:col>16</xdr:col>
      <xdr:colOff>247650</xdr:colOff>
      <xdr:row>15</xdr:row>
      <xdr:rowOff>0</xdr:rowOff>
    </xdr:from>
    <xdr:to>
      <xdr:col>21</xdr:col>
      <xdr:colOff>457200</xdr:colOff>
      <xdr:row>25</xdr:row>
      <xdr:rowOff>114300</xdr:rowOff>
    </xdr:to>
    <xdr:graphicFrame>
      <xdr:nvGraphicFramePr>
        <xdr:cNvPr id="5" name="Chart 6"/>
        <xdr:cNvGraphicFramePr/>
      </xdr:nvGraphicFramePr>
      <xdr:xfrm>
        <a:off x="11039475" y="4333875"/>
        <a:ext cx="3257550"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26</xdr:row>
      <xdr:rowOff>152400</xdr:rowOff>
    </xdr:from>
    <xdr:to>
      <xdr:col>4</xdr:col>
      <xdr:colOff>28575</xdr:colOff>
      <xdr:row>38</xdr:row>
      <xdr:rowOff>0</xdr:rowOff>
    </xdr:to>
    <xdr:graphicFrame>
      <xdr:nvGraphicFramePr>
        <xdr:cNvPr id="6" name="Chart 7"/>
        <xdr:cNvGraphicFramePr/>
      </xdr:nvGraphicFramePr>
      <xdr:xfrm>
        <a:off x="0" y="6267450"/>
        <a:ext cx="3209925" cy="1790700"/>
      </xdr:xfrm>
      <a:graphic>
        <a:graphicData uri="http://schemas.openxmlformats.org/drawingml/2006/chart">
          <c:chart xmlns:c="http://schemas.openxmlformats.org/drawingml/2006/chart" r:id="rId6"/>
        </a:graphicData>
      </a:graphic>
    </xdr:graphicFrame>
    <xdr:clientData/>
  </xdr:twoCellAnchor>
  <xdr:twoCellAnchor>
    <xdr:from>
      <xdr:col>4</xdr:col>
      <xdr:colOff>342900</xdr:colOff>
      <xdr:row>26</xdr:row>
      <xdr:rowOff>152400</xdr:rowOff>
    </xdr:from>
    <xdr:to>
      <xdr:col>9</xdr:col>
      <xdr:colOff>476250</xdr:colOff>
      <xdr:row>37</xdr:row>
      <xdr:rowOff>142875</xdr:rowOff>
    </xdr:to>
    <xdr:graphicFrame>
      <xdr:nvGraphicFramePr>
        <xdr:cNvPr id="7" name="Chart 8"/>
        <xdr:cNvGraphicFramePr/>
      </xdr:nvGraphicFramePr>
      <xdr:xfrm>
        <a:off x="3524250" y="6267450"/>
        <a:ext cx="3276600" cy="1771650"/>
      </xdr:xfrm>
      <a:graphic>
        <a:graphicData uri="http://schemas.openxmlformats.org/drawingml/2006/chart">
          <c:chart xmlns:c="http://schemas.openxmlformats.org/drawingml/2006/chart" r:id="rId7"/>
        </a:graphicData>
      </a:graphic>
    </xdr:graphicFrame>
    <xdr:clientData/>
  </xdr:twoCellAnchor>
  <xdr:twoCellAnchor>
    <xdr:from>
      <xdr:col>10</xdr:col>
      <xdr:colOff>47625</xdr:colOff>
      <xdr:row>27</xdr:row>
      <xdr:rowOff>0</xdr:rowOff>
    </xdr:from>
    <xdr:to>
      <xdr:col>15</xdr:col>
      <xdr:colOff>609600</xdr:colOff>
      <xdr:row>38</xdr:row>
      <xdr:rowOff>0</xdr:rowOff>
    </xdr:to>
    <xdr:graphicFrame>
      <xdr:nvGraphicFramePr>
        <xdr:cNvPr id="8" name="Chart 9"/>
        <xdr:cNvGraphicFramePr/>
      </xdr:nvGraphicFramePr>
      <xdr:xfrm>
        <a:off x="7096125" y="6276975"/>
        <a:ext cx="3695700" cy="1781175"/>
      </xdr:xfrm>
      <a:graphic>
        <a:graphicData uri="http://schemas.openxmlformats.org/drawingml/2006/chart">
          <c:chart xmlns:c="http://schemas.openxmlformats.org/drawingml/2006/chart" r:id="rId8"/>
        </a:graphicData>
      </a:graphic>
    </xdr:graphicFrame>
    <xdr:clientData/>
  </xdr:twoCellAnchor>
  <xdr:twoCellAnchor>
    <xdr:from>
      <xdr:col>16</xdr:col>
      <xdr:colOff>266700</xdr:colOff>
      <xdr:row>26</xdr:row>
      <xdr:rowOff>152400</xdr:rowOff>
    </xdr:from>
    <xdr:to>
      <xdr:col>21</xdr:col>
      <xdr:colOff>457200</xdr:colOff>
      <xdr:row>37</xdr:row>
      <xdr:rowOff>142875</xdr:rowOff>
    </xdr:to>
    <xdr:graphicFrame>
      <xdr:nvGraphicFramePr>
        <xdr:cNvPr id="9" name="Chart 10"/>
        <xdr:cNvGraphicFramePr/>
      </xdr:nvGraphicFramePr>
      <xdr:xfrm>
        <a:off x="11058525" y="6267450"/>
        <a:ext cx="3238500" cy="177165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4</xdr:row>
      <xdr:rowOff>0</xdr:rowOff>
    </xdr:from>
    <xdr:to>
      <xdr:col>21</xdr:col>
      <xdr:colOff>438150</xdr:colOff>
      <xdr:row>14</xdr:row>
      <xdr:rowOff>0</xdr:rowOff>
    </xdr:to>
    <xdr:graphicFrame>
      <xdr:nvGraphicFramePr>
        <xdr:cNvPr id="1" name="Chart 3"/>
        <xdr:cNvGraphicFramePr/>
      </xdr:nvGraphicFramePr>
      <xdr:xfrm>
        <a:off x="9648825" y="1085850"/>
        <a:ext cx="4524375"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0</xdr:rowOff>
    </xdr:from>
    <xdr:to>
      <xdr:col>4</xdr:col>
      <xdr:colOff>114300</xdr:colOff>
      <xdr:row>26</xdr:row>
      <xdr:rowOff>0</xdr:rowOff>
    </xdr:to>
    <xdr:graphicFrame>
      <xdr:nvGraphicFramePr>
        <xdr:cNvPr id="2" name="Chart 3"/>
        <xdr:cNvGraphicFramePr/>
      </xdr:nvGraphicFramePr>
      <xdr:xfrm>
        <a:off x="0" y="4324350"/>
        <a:ext cx="3295650" cy="1781175"/>
      </xdr:xfrm>
      <a:graphic>
        <a:graphicData uri="http://schemas.openxmlformats.org/drawingml/2006/chart">
          <c:chart xmlns:c="http://schemas.openxmlformats.org/drawingml/2006/chart" r:id="rId2"/>
        </a:graphicData>
      </a:graphic>
    </xdr:graphicFrame>
    <xdr:clientData/>
  </xdr:twoCellAnchor>
  <xdr:twoCellAnchor>
    <xdr:from>
      <xdr:col>4</xdr:col>
      <xdr:colOff>390525</xdr:colOff>
      <xdr:row>15</xdr:row>
      <xdr:rowOff>9525</xdr:rowOff>
    </xdr:from>
    <xdr:to>
      <xdr:col>9</xdr:col>
      <xdr:colOff>466725</xdr:colOff>
      <xdr:row>25</xdr:row>
      <xdr:rowOff>114300</xdr:rowOff>
    </xdr:to>
    <xdr:graphicFrame>
      <xdr:nvGraphicFramePr>
        <xdr:cNvPr id="3" name="Chart 4"/>
        <xdr:cNvGraphicFramePr/>
      </xdr:nvGraphicFramePr>
      <xdr:xfrm>
        <a:off x="3571875" y="4333875"/>
        <a:ext cx="3219450" cy="1724025"/>
      </xdr:xfrm>
      <a:graphic>
        <a:graphicData uri="http://schemas.openxmlformats.org/drawingml/2006/chart">
          <c:chart xmlns:c="http://schemas.openxmlformats.org/drawingml/2006/chart" r:id="rId3"/>
        </a:graphicData>
      </a:graphic>
    </xdr:graphicFrame>
    <xdr:clientData/>
  </xdr:twoCellAnchor>
  <xdr:twoCellAnchor>
    <xdr:from>
      <xdr:col>10</xdr:col>
      <xdr:colOff>28575</xdr:colOff>
      <xdr:row>15</xdr:row>
      <xdr:rowOff>9525</xdr:rowOff>
    </xdr:from>
    <xdr:to>
      <xdr:col>15</xdr:col>
      <xdr:colOff>514350</xdr:colOff>
      <xdr:row>25</xdr:row>
      <xdr:rowOff>114300</xdr:rowOff>
    </xdr:to>
    <xdr:graphicFrame>
      <xdr:nvGraphicFramePr>
        <xdr:cNvPr id="4" name="Chart 5"/>
        <xdr:cNvGraphicFramePr/>
      </xdr:nvGraphicFramePr>
      <xdr:xfrm>
        <a:off x="7038975" y="4333875"/>
        <a:ext cx="3552825" cy="1724025"/>
      </xdr:xfrm>
      <a:graphic>
        <a:graphicData uri="http://schemas.openxmlformats.org/drawingml/2006/chart">
          <c:chart xmlns:c="http://schemas.openxmlformats.org/drawingml/2006/chart" r:id="rId4"/>
        </a:graphicData>
      </a:graphic>
    </xdr:graphicFrame>
    <xdr:clientData/>
  </xdr:twoCellAnchor>
  <xdr:twoCellAnchor>
    <xdr:from>
      <xdr:col>16</xdr:col>
      <xdr:colOff>266700</xdr:colOff>
      <xdr:row>14</xdr:row>
      <xdr:rowOff>123825</xdr:rowOff>
    </xdr:from>
    <xdr:to>
      <xdr:col>21</xdr:col>
      <xdr:colOff>457200</xdr:colOff>
      <xdr:row>25</xdr:row>
      <xdr:rowOff>123825</xdr:rowOff>
    </xdr:to>
    <xdr:graphicFrame>
      <xdr:nvGraphicFramePr>
        <xdr:cNvPr id="5" name="Chart 6"/>
        <xdr:cNvGraphicFramePr/>
      </xdr:nvGraphicFramePr>
      <xdr:xfrm>
        <a:off x="10953750" y="4286250"/>
        <a:ext cx="3238500" cy="1781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4</xdr:col>
      <xdr:colOff>123825</xdr:colOff>
      <xdr:row>37</xdr:row>
      <xdr:rowOff>114300</xdr:rowOff>
    </xdr:to>
    <xdr:graphicFrame>
      <xdr:nvGraphicFramePr>
        <xdr:cNvPr id="6" name="Chart 7"/>
        <xdr:cNvGraphicFramePr/>
      </xdr:nvGraphicFramePr>
      <xdr:xfrm>
        <a:off x="0" y="6267450"/>
        <a:ext cx="3305175" cy="1733550"/>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26</xdr:row>
      <xdr:rowOff>114300</xdr:rowOff>
    </xdr:from>
    <xdr:to>
      <xdr:col>9</xdr:col>
      <xdr:colOff>495300</xdr:colOff>
      <xdr:row>37</xdr:row>
      <xdr:rowOff>66675</xdr:rowOff>
    </xdr:to>
    <xdr:graphicFrame>
      <xdr:nvGraphicFramePr>
        <xdr:cNvPr id="7" name="Chart 8"/>
        <xdr:cNvGraphicFramePr/>
      </xdr:nvGraphicFramePr>
      <xdr:xfrm>
        <a:off x="3562350" y="6219825"/>
        <a:ext cx="3257550" cy="1733550"/>
      </xdr:xfrm>
      <a:graphic>
        <a:graphicData uri="http://schemas.openxmlformats.org/drawingml/2006/chart">
          <c:chart xmlns:c="http://schemas.openxmlformats.org/drawingml/2006/chart" r:id="rId7"/>
        </a:graphicData>
      </a:graphic>
    </xdr:graphicFrame>
    <xdr:clientData/>
  </xdr:twoCellAnchor>
  <xdr:twoCellAnchor>
    <xdr:from>
      <xdr:col>10</xdr:col>
      <xdr:colOff>47625</xdr:colOff>
      <xdr:row>27</xdr:row>
      <xdr:rowOff>0</xdr:rowOff>
    </xdr:from>
    <xdr:to>
      <xdr:col>15</xdr:col>
      <xdr:colOff>571500</xdr:colOff>
      <xdr:row>37</xdr:row>
      <xdr:rowOff>114300</xdr:rowOff>
    </xdr:to>
    <xdr:graphicFrame>
      <xdr:nvGraphicFramePr>
        <xdr:cNvPr id="8" name="Chart 9"/>
        <xdr:cNvGraphicFramePr/>
      </xdr:nvGraphicFramePr>
      <xdr:xfrm>
        <a:off x="7058025" y="6267450"/>
        <a:ext cx="3590925" cy="1733550"/>
      </xdr:xfrm>
      <a:graphic>
        <a:graphicData uri="http://schemas.openxmlformats.org/drawingml/2006/chart">
          <c:chart xmlns:c="http://schemas.openxmlformats.org/drawingml/2006/chart" r:id="rId8"/>
        </a:graphicData>
      </a:graphic>
    </xdr:graphicFrame>
    <xdr:clientData/>
  </xdr:twoCellAnchor>
  <xdr:twoCellAnchor>
    <xdr:from>
      <xdr:col>16</xdr:col>
      <xdr:colOff>295275</xdr:colOff>
      <xdr:row>27</xdr:row>
      <xdr:rowOff>0</xdr:rowOff>
    </xdr:from>
    <xdr:to>
      <xdr:col>21</xdr:col>
      <xdr:colOff>457200</xdr:colOff>
      <xdr:row>37</xdr:row>
      <xdr:rowOff>114300</xdr:rowOff>
    </xdr:to>
    <xdr:graphicFrame>
      <xdr:nvGraphicFramePr>
        <xdr:cNvPr id="9" name="Chart 10"/>
        <xdr:cNvGraphicFramePr/>
      </xdr:nvGraphicFramePr>
      <xdr:xfrm>
        <a:off x="10982325" y="6267450"/>
        <a:ext cx="3209925" cy="1733550"/>
      </xdr:xfrm>
      <a:graphic>
        <a:graphicData uri="http://schemas.openxmlformats.org/drawingml/2006/chart">
          <c:chart xmlns:c="http://schemas.openxmlformats.org/drawingml/2006/chart" r:id="rId9"/>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4</xdr:row>
      <xdr:rowOff>9525</xdr:rowOff>
    </xdr:from>
    <xdr:to>
      <xdr:col>21</xdr:col>
      <xdr:colOff>428625</xdr:colOff>
      <xdr:row>14</xdr:row>
      <xdr:rowOff>9525</xdr:rowOff>
    </xdr:to>
    <xdr:graphicFrame>
      <xdr:nvGraphicFramePr>
        <xdr:cNvPr id="1" name="Chart 3"/>
        <xdr:cNvGraphicFramePr/>
      </xdr:nvGraphicFramePr>
      <xdr:xfrm>
        <a:off x="10525125" y="1152525"/>
        <a:ext cx="4495800"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47625</xdr:rowOff>
    </xdr:from>
    <xdr:to>
      <xdr:col>3</xdr:col>
      <xdr:colOff>504825</xdr:colOff>
      <xdr:row>26</xdr:row>
      <xdr:rowOff>0</xdr:rowOff>
    </xdr:to>
    <xdr:graphicFrame>
      <xdr:nvGraphicFramePr>
        <xdr:cNvPr id="2" name="Chart 3"/>
        <xdr:cNvGraphicFramePr/>
      </xdr:nvGraphicFramePr>
      <xdr:xfrm>
        <a:off x="0" y="4429125"/>
        <a:ext cx="3057525" cy="1733550"/>
      </xdr:xfrm>
      <a:graphic>
        <a:graphicData uri="http://schemas.openxmlformats.org/drawingml/2006/chart">
          <c:chart xmlns:c="http://schemas.openxmlformats.org/drawingml/2006/chart" r:id="rId2"/>
        </a:graphicData>
      </a:graphic>
    </xdr:graphicFrame>
    <xdr:clientData/>
  </xdr:twoCellAnchor>
  <xdr:twoCellAnchor>
    <xdr:from>
      <xdr:col>4</xdr:col>
      <xdr:colOff>285750</xdr:colOff>
      <xdr:row>15</xdr:row>
      <xdr:rowOff>47625</xdr:rowOff>
    </xdr:from>
    <xdr:to>
      <xdr:col>9</xdr:col>
      <xdr:colOff>342900</xdr:colOff>
      <xdr:row>25</xdr:row>
      <xdr:rowOff>114300</xdr:rowOff>
    </xdr:to>
    <xdr:graphicFrame>
      <xdr:nvGraphicFramePr>
        <xdr:cNvPr id="3" name="Chart 4"/>
        <xdr:cNvGraphicFramePr/>
      </xdr:nvGraphicFramePr>
      <xdr:xfrm>
        <a:off x="3467100" y="4429125"/>
        <a:ext cx="3200400" cy="1685925"/>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15</xdr:row>
      <xdr:rowOff>19050</xdr:rowOff>
    </xdr:from>
    <xdr:to>
      <xdr:col>16</xdr:col>
      <xdr:colOff>57150</xdr:colOff>
      <xdr:row>25</xdr:row>
      <xdr:rowOff>133350</xdr:rowOff>
    </xdr:to>
    <xdr:graphicFrame>
      <xdr:nvGraphicFramePr>
        <xdr:cNvPr id="4" name="Chart 5"/>
        <xdr:cNvGraphicFramePr/>
      </xdr:nvGraphicFramePr>
      <xdr:xfrm>
        <a:off x="7048500" y="4400550"/>
        <a:ext cx="4552950" cy="1733550"/>
      </xdr:xfrm>
      <a:graphic>
        <a:graphicData uri="http://schemas.openxmlformats.org/drawingml/2006/chart">
          <c:chart xmlns:c="http://schemas.openxmlformats.org/drawingml/2006/chart" r:id="rId4"/>
        </a:graphicData>
      </a:graphic>
    </xdr:graphicFrame>
    <xdr:clientData/>
  </xdr:twoCellAnchor>
  <xdr:twoCellAnchor>
    <xdr:from>
      <xdr:col>16</xdr:col>
      <xdr:colOff>428625</xdr:colOff>
      <xdr:row>15</xdr:row>
      <xdr:rowOff>0</xdr:rowOff>
    </xdr:from>
    <xdr:to>
      <xdr:col>21</xdr:col>
      <xdr:colOff>438150</xdr:colOff>
      <xdr:row>25</xdr:row>
      <xdr:rowOff>114300</xdr:rowOff>
    </xdr:to>
    <xdr:graphicFrame>
      <xdr:nvGraphicFramePr>
        <xdr:cNvPr id="5" name="Chart 6"/>
        <xdr:cNvGraphicFramePr/>
      </xdr:nvGraphicFramePr>
      <xdr:xfrm>
        <a:off x="11972925" y="4381500"/>
        <a:ext cx="3057525" cy="17335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27</xdr:row>
      <xdr:rowOff>0</xdr:rowOff>
    </xdr:from>
    <xdr:to>
      <xdr:col>3</xdr:col>
      <xdr:colOff>476250</xdr:colOff>
      <xdr:row>37</xdr:row>
      <xdr:rowOff>114300</xdr:rowOff>
    </xdr:to>
    <xdr:graphicFrame>
      <xdr:nvGraphicFramePr>
        <xdr:cNvPr id="6" name="Chart 7"/>
        <xdr:cNvGraphicFramePr/>
      </xdr:nvGraphicFramePr>
      <xdr:xfrm>
        <a:off x="0" y="6324600"/>
        <a:ext cx="3028950" cy="1733550"/>
      </xdr:xfrm>
      <a:graphic>
        <a:graphicData uri="http://schemas.openxmlformats.org/drawingml/2006/chart">
          <c:chart xmlns:c="http://schemas.openxmlformats.org/drawingml/2006/chart" r:id="rId6"/>
        </a:graphicData>
      </a:graphic>
    </xdr:graphicFrame>
    <xdr:clientData/>
  </xdr:twoCellAnchor>
  <xdr:twoCellAnchor>
    <xdr:from>
      <xdr:col>4</xdr:col>
      <xdr:colOff>285750</xdr:colOff>
      <xdr:row>27</xdr:row>
      <xdr:rowOff>0</xdr:rowOff>
    </xdr:from>
    <xdr:to>
      <xdr:col>9</xdr:col>
      <xdr:colOff>323850</xdr:colOff>
      <xdr:row>37</xdr:row>
      <xdr:rowOff>114300</xdr:rowOff>
    </xdr:to>
    <xdr:graphicFrame>
      <xdr:nvGraphicFramePr>
        <xdr:cNvPr id="7" name="Chart 8"/>
        <xdr:cNvGraphicFramePr/>
      </xdr:nvGraphicFramePr>
      <xdr:xfrm>
        <a:off x="3467100" y="6324600"/>
        <a:ext cx="3181350" cy="1733550"/>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27</xdr:row>
      <xdr:rowOff>9525</xdr:rowOff>
    </xdr:from>
    <xdr:to>
      <xdr:col>16</xdr:col>
      <xdr:colOff>47625</xdr:colOff>
      <xdr:row>37</xdr:row>
      <xdr:rowOff>114300</xdr:rowOff>
    </xdr:to>
    <xdr:graphicFrame>
      <xdr:nvGraphicFramePr>
        <xdr:cNvPr id="8" name="Chart 9"/>
        <xdr:cNvGraphicFramePr/>
      </xdr:nvGraphicFramePr>
      <xdr:xfrm>
        <a:off x="7038975" y="6334125"/>
        <a:ext cx="4552950" cy="1724025"/>
      </xdr:xfrm>
      <a:graphic>
        <a:graphicData uri="http://schemas.openxmlformats.org/drawingml/2006/chart">
          <c:chart xmlns:c="http://schemas.openxmlformats.org/drawingml/2006/chart" r:id="rId8"/>
        </a:graphicData>
      </a:graphic>
    </xdr:graphicFrame>
    <xdr:clientData/>
  </xdr:twoCellAnchor>
  <xdr:twoCellAnchor>
    <xdr:from>
      <xdr:col>16</xdr:col>
      <xdr:colOff>457200</xdr:colOff>
      <xdr:row>27</xdr:row>
      <xdr:rowOff>0</xdr:rowOff>
    </xdr:from>
    <xdr:to>
      <xdr:col>21</xdr:col>
      <xdr:colOff>428625</xdr:colOff>
      <xdr:row>37</xdr:row>
      <xdr:rowOff>114300</xdr:rowOff>
    </xdr:to>
    <xdr:graphicFrame>
      <xdr:nvGraphicFramePr>
        <xdr:cNvPr id="9" name="Chart 10"/>
        <xdr:cNvGraphicFramePr/>
      </xdr:nvGraphicFramePr>
      <xdr:xfrm>
        <a:off x="12001500" y="6324600"/>
        <a:ext cx="3019425" cy="173355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K26"/>
  <sheetViews>
    <sheetView zoomScale="70" zoomScaleNormal="70" zoomScalePageLayoutView="0" workbookViewId="0" topLeftCell="A1">
      <pane xSplit="1" ySplit="6" topLeftCell="B7" activePane="bottomRight" state="frozen"/>
      <selection pane="topLeft" activeCell="A3" sqref="A3:AC3"/>
      <selection pane="topRight" activeCell="A3" sqref="A3:AC3"/>
      <selection pane="bottomLeft" activeCell="A3" sqref="A3:AC3"/>
      <selection pane="bottomRight" activeCell="A3" sqref="A3:AC3"/>
    </sheetView>
  </sheetViews>
  <sheetFormatPr defaultColWidth="9.140625" defaultRowHeight="12.75"/>
  <cols>
    <col min="1" max="1" width="29.00390625" style="0" customWidth="1"/>
    <col min="2" max="2" width="12.140625" style="0" customWidth="1"/>
    <col min="3" max="3" width="8.57421875" style="0" customWidth="1"/>
    <col min="4" max="13" width="8.00390625" style="0" customWidth="1"/>
    <col min="14" max="14" width="9.140625" style="0" customWidth="1"/>
    <col min="15" max="25" width="8.00390625" style="0" customWidth="1"/>
    <col min="26" max="26" width="7.57421875" style="0" bestFit="1" customWidth="1"/>
    <col min="27" max="27" width="12.28125" style="0" customWidth="1"/>
    <col min="28" max="29" width="11.140625" style="0" bestFit="1" customWidth="1"/>
    <col min="30" max="30" width="11.7109375" style="0" customWidth="1"/>
    <col min="31" max="31" width="0.42578125" style="0" customWidth="1"/>
    <col min="37" max="37" width="7.57421875" style="0" customWidth="1"/>
  </cols>
  <sheetData>
    <row r="3" spans="1:29" ht="30.75" customHeight="1">
      <c r="A3" s="100" t="s">
        <v>68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ht="30.75" customHeight="1" thickBot="1">
      <c r="A4" s="5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13.25" customHeight="1" thickBot="1">
      <c r="A5" s="63"/>
      <c r="B5" s="54" t="s">
        <v>55</v>
      </c>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6">
        <v>23</v>
      </c>
      <c r="Z5" s="102"/>
      <c r="AA5" s="53" t="s">
        <v>64</v>
      </c>
      <c r="AB5" s="62" t="s">
        <v>69</v>
      </c>
      <c r="AC5" s="53" t="s">
        <v>12</v>
      </c>
    </row>
    <row r="6" spans="1:29" ht="49.5" customHeight="1">
      <c r="A6" s="34" t="s">
        <v>0</v>
      </c>
      <c r="B6" s="37">
        <f>'RFS Q1'!B6+'RFS Q2'!B6+'RFS Q3'!B6+'RFS Q4'!B6</f>
        <v>6</v>
      </c>
      <c r="C6" s="38">
        <f>'RFS Q1'!C6+'RFS Q2'!C6+'RFS Q3'!C6+'RFS Q4'!C6</f>
        <v>97</v>
      </c>
      <c r="D6" s="38">
        <f>'RFS Q1'!D6+'RFS Q2'!D6+'RFS Q3'!D6+'RFS Q4'!D6</f>
        <v>67</v>
      </c>
      <c r="E6" s="38">
        <f>'RFS Q1'!E6+'RFS Q2'!E6+'RFS Q3'!E6+'RFS Q4'!E6</f>
        <v>94</v>
      </c>
      <c r="F6" s="38">
        <f>'RFS Q1'!F6+'RFS Q2'!F6+'RFS Q3'!F6+'RFS Q4'!F6</f>
        <v>56</v>
      </c>
      <c r="G6" s="38">
        <f>'RFS Q1'!G6+'RFS Q2'!G6+'RFS Q3'!G6+'RFS Q4'!G6</f>
        <v>66</v>
      </c>
      <c r="H6" s="38">
        <f>'RFS Q1'!H6+'RFS Q2'!H6+'RFS Q3'!H6+'RFS Q4'!H6</f>
        <v>45</v>
      </c>
      <c r="I6" s="38">
        <f>'RFS Q1'!I6+'RFS Q2'!I6+'RFS Q3'!I6+'RFS Q4'!I6</f>
        <v>82</v>
      </c>
      <c r="J6" s="38">
        <f>'RFS Q1'!J6+'RFS Q2'!J6+'RFS Q3'!J6+'RFS Q4'!J6</f>
        <v>128</v>
      </c>
      <c r="K6" s="38">
        <f>'RFS Q1'!K6+'RFS Q2'!K6+'RFS Q3'!K6+'RFS Q4'!K6</f>
        <v>98</v>
      </c>
      <c r="L6" s="38">
        <f>'RFS Q1'!L6+'RFS Q2'!L6+'RFS Q3'!L6+'RFS Q4'!L6</f>
        <v>96</v>
      </c>
      <c r="M6" s="38">
        <f>'RFS Q1'!M6+'RFS Q2'!M6+'RFS Q3'!M6+'RFS Q4'!M6</f>
        <v>56</v>
      </c>
      <c r="N6" s="38">
        <f>'RFS Q1'!N6+'RFS Q2'!N6+'RFS Q3'!N6+'RFS Q4'!N6</f>
        <v>143</v>
      </c>
      <c r="O6" s="38">
        <f>'RFS Q1'!O6+'RFS Q2'!O6+'RFS Q3'!O6+'RFS Q4'!O6</f>
        <v>160</v>
      </c>
      <c r="P6" s="38">
        <f>'RFS Q1'!P6+'RFS Q2'!P6+'RFS Q3'!P6+'RFS Q4'!P6</f>
        <v>122</v>
      </c>
      <c r="Q6" s="38">
        <f>'RFS Q1'!Q6+'RFS Q2'!Q6+'RFS Q3'!Q6+'RFS Q4'!Q6</f>
        <v>101</v>
      </c>
      <c r="R6" s="38">
        <f>'RFS Q1'!R6+'RFS Q2'!R6+'RFS Q3'!R6+'RFS Q4'!R6</f>
        <v>99</v>
      </c>
      <c r="S6" s="38">
        <f>'RFS Q1'!S6+'RFS Q2'!S6+'RFS Q3'!S6+'RFS Q4'!S6</f>
        <v>81</v>
      </c>
      <c r="T6" s="38">
        <f>'RFS Q1'!T6+'RFS Q2'!T6+'RFS Q3'!T6+'RFS Q4'!T6</f>
        <v>94</v>
      </c>
      <c r="U6" s="38">
        <f>'RFS Q1'!U6+'RFS Q2'!U6+'RFS Q3'!U6+'RFS Q4'!U6</f>
        <v>102</v>
      </c>
      <c r="V6" s="38">
        <f>'RFS Q1'!V6+'RFS Q2'!V6+'RFS Q3'!V6+'RFS Q4'!V6</f>
        <v>57</v>
      </c>
      <c r="W6" s="38">
        <f>'RFS Q1'!W6+'RFS Q2'!W6+'RFS Q3'!W6+'RFS Q4'!W6</f>
        <v>46</v>
      </c>
      <c r="X6" s="38">
        <f>'RFS Q1'!X6+'RFS Q2'!X6+'RFS Q3'!X6+'RFS Q4'!X6</f>
        <v>80</v>
      </c>
      <c r="Y6" s="57">
        <f>'RFS Q1'!Y6+'RFS Q2'!Y6+'RFS Q3'!Y6+'RFS Q4'!Y6</f>
        <v>88</v>
      </c>
      <c r="Z6" s="103"/>
      <c r="AA6" s="43">
        <f aca="true" t="shared" si="0" ref="AA6:AA17">SUM(B6:Z6)</f>
        <v>2064</v>
      </c>
      <c r="AB6" s="43">
        <v>11575</v>
      </c>
      <c r="AC6" s="46">
        <f>(AA6-AB6)/AB6</f>
        <v>-0.8216846652267819</v>
      </c>
    </row>
    <row r="7" spans="1:30" ht="49.5" customHeight="1">
      <c r="A7" s="35" t="s">
        <v>7</v>
      </c>
      <c r="B7" s="39">
        <f>'RFS Q1'!B7+'RFS Q2'!B7+'RFS Q3'!B7+'RFS Q4'!B7</f>
        <v>0</v>
      </c>
      <c r="C7" s="40">
        <f>'RFS Q1'!C7+'RFS Q2'!C7+'RFS Q3'!C7+'RFS Q4'!C7</f>
        <v>14</v>
      </c>
      <c r="D7" s="40">
        <f>'RFS Q1'!D7+'RFS Q2'!D7+'RFS Q3'!D7+'RFS Q4'!D7</f>
        <v>33</v>
      </c>
      <c r="E7" s="40">
        <f>'RFS Q1'!E7+'RFS Q2'!E7+'RFS Q3'!E7+'RFS Q4'!E7</f>
        <v>38</v>
      </c>
      <c r="F7" s="40">
        <f>'RFS Q1'!F7+'RFS Q2'!F7+'RFS Q3'!F7+'RFS Q4'!F7</f>
        <v>20</v>
      </c>
      <c r="G7" s="40">
        <f>'RFS Q1'!G7+'RFS Q2'!G7+'RFS Q3'!G7+'RFS Q4'!G7</f>
        <v>8</v>
      </c>
      <c r="H7" s="40">
        <f>'RFS Q1'!H7+'RFS Q2'!H7+'RFS Q3'!H7+'RFS Q4'!H7</f>
        <v>22</v>
      </c>
      <c r="I7" s="40">
        <f>'RFS Q1'!I7+'RFS Q2'!I7+'RFS Q3'!I7+'RFS Q4'!I7</f>
        <v>16</v>
      </c>
      <c r="J7" s="40">
        <f>'RFS Q1'!J7+'RFS Q2'!J7+'RFS Q3'!J7+'RFS Q4'!J7</f>
        <v>40</v>
      </c>
      <c r="K7" s="40">
        <f>'RFS Q1'!K7+'RFS Q2'!K7+'RFS Q3'!K7+'RFS Q4'!K7</f>
        <v>27</v>
      </c>
      <c r="L7" s="40">
        <f>'RFS Q1'!L7+'RFS Q2'!L7+'RFS Q3'!L7+'RFS Q4'!L7</f>
        <v>20</v>
      </c>
      <c r="M7" s="40">
        <f>'RFS Q1'!M7+'RFS Q2'!M7+'RFS Q3'!M7+'RFS Q4'!M7</f>
        <v>15</v>
      </c>
      <c r="N7" s="40">
        <f>'RFS Q1'!N7+'RFS Q2'!N7+'RFS Q3'!N7+'RFS Q4'!N7</f>
        <v>74</v>
      </c>
      <c r="O7" s="40">
        <f>'RFS Q1'!O7+'RFS Q2'!O7+'RFS Q3'!O7+'RFS Q4'!O7</f>
        <v>49</v>
      </c>
      <c r="P7" s="40">
        <f>'RFS Q1'!P7+'RFS Q2'!P7+'RFS Q3'!P7+'RFS Q4'!P7</f>
        <v>59</v>
      </c>
      <c r="Q7" s="40">
        <f>'RFS Q1'!Q7+'RFS Q2'!Q7+'RFS Q3'!Q7+'RFS Q4'!Q7</f>
        <v>58</v>
      </c>
      <c r="R7" s="40">
        <f>'RFS Q1'!R7+'RFS Q2'!R7+'RFS Q3'!R7+'RFS Q4'!R7</f>
        <v>33</v>
      </c>
      <c r="S7" s="40">
        <f>'RFS Q1'!S7+'RFS Q2'!S7+'RFS Q3'!S7+'RFS Q4'!S7</f>
        <v>32</v>
      </c>
      <c r="T7" s="40">
        <f>'RFS Q1'!T7+'RFS Q2'!T7+'RFS Q3'!T7+'RFS Q4'!T7</f>
        <v>30</v>
      </c>
      <c r="U7" s="40">
        <f>'RFS Q1'!U7+'RFS Q2'!U7+'RFS Q3'!U7+'RFS Q4'!U7</f>
        <v>13</v>
      </c>
      <c r="V7" s="40">
        <f>'RFS Q1'!V7+'RFS Q2'!V7+'RFS Q3'!V7+'RFS Q4'!V7</f>
        <v>9</v>
      </c>
      <c r="W7" s="40">
        <f>'RFS Q1'!W7+'RFS Q2'!W7+'RFS Q3'!W7+'RFS Q4'!W7</f>
        <v>11</v>
      </c>
      <c r="X7" s="40">
        <f>'RFS Q1'!X7+'RFS Q2'!X7+'RFS Q3'!X7+'RFS Q4'!X7</f>
        <v>29</v>
      </c>
      <c r="Y7" s="58">
        <f>'RFS Q1'!Y7+'RFS Q2'!Y7+'RFS Q3'!Y7+'RFS Q4'!Y7</f>
        <v>26</v>
      </c>
      <c r="Z7" s="103"/>
      <c r="AA7" s="44">
        <f t="shared" si="0"/>
        <v>676</v>
      </c>
      <c r="AB7" s="44">
        <v>2262</v>
      </c>
      <c r="AC7" s="47">
        <f>(AA7-AB7)/AB7</f>
        <v>-0.7011494252873564</v>
      </c>
      <c r="AD7" s="8"/>
    </row>
    <row r="8" spans="1:30" ht="49.5" customHeight="1">
      <c r="A8" s="35" t="s">
        <v>54</v>
      </c>
      <c r="B8" s="39">
        <f>'RFS Q1'!B8+'RFS Q2'!B8+'RFS Q3'!B8+'RFS Q4'!B8</f>
        <v>0</v>
      </c>
      <c r="C8" s="40">
        <f>'RFS Q1'!C8+'RFS Q2'!C8+'RFS Q3'!C8+'RFS Q4'!C8</f>
        <v>0</v>
      </c>
      <c r="D8" s="40">
        <f>'RFS Q1'!D8+'RFS Q2'!D8+'RFS Q3'!D8+'RFS Q4'!D8</f>
        <v>0</v>
      </c>
      <c r="E8" s="40">
        <f>'RFS Q1'!E8+'RFS Q2'!E8+'RFS Q3'!E8+'RFS Q4'!E8</f>
        <v>0</v>
      </c>
      <c r="F8" s="40">
        <f>'RFS Q1'!F8+'RFS Q2'!F8+'RFS Q3'!F8+'RFS Q4'!F8</f>
        <v>1</v>
      </c>
      <c r="G8" s="40">
        <f>'RFS Q1'!G8+'RFS Q2'!G8+'RFS Q3'!G8+'RFS Q4'!G8</f>
        <v>0</v>
      </c>
      <c r="H8" s="40">
        <f>'RFS Q1'!H8+'RFS Q2'!H8+'RFS Q3'!H8+'RFS Q4'!H8</f>
        <v>0</v>
      </c>
      <c r="I8" s="40">
        <f>'RFS Q1'!I8+'RFS Q2'!I8+'RFS Q3'!I8+'RFS Q4'!I8</f>
        <v>1</v>
      </c>
      <c r="J8" s="40">
        <f>'RFS Q1'!J8+'RFS Q2'!J8+'RFS Q3'!J8+'RFS Q4'!J8</f>
        <v>0</v>
      </c>
      <c r="K8" s="40">
        <f>'RFS Q1'!K8+'RFS Q2'!K8+'RFS Q3'!K8+'RFS Q4'!K8</f>
        <v>0</v>
      </c>
      <c r="L8" s="40">
        <f>'RFS Q1'!L8+'RFS Q2'!L8+'RFS Q3'!L8+'RFS Q4'!L8</f>
        <v>0</v>
      </c>
      <c r="M8" s="40">
        <f>'RFS Q1'!M8+'RFS Q2'!M8+'RFS Q3'!M8+'RFS Q4'!M8</f>
        <v>0</v>
      </c>
      <c r="N8" s="40">
        <f>'RFS Q1'!N8+'RFS Q2'!N8+'RFS Q3'!N8+'RFS Q4'!N8</f>
        <v>1</v>
      </c>
      <c r="O8" s="40">
        <f>'RFS Q1'!O8+'RFS Q2'!O8+'RFS Q3'!O8+'RFS Q4'!O8</f>
        <v>0</v>
      </c>
      <c r="P8" s="40">
        <f>'RFS Q1'!P8+'RFS Q2'!P8+'RFS Q3'!P8+'RFS Q4'!P8</f>
        <v>0</v>
      </c>
      <c r="Q8" s="40">
        <f>'RFS Q1'!Q8+'RFS Q2'!Q8+'RFS Q3'!Q8+'RFS Q4'!Q8</f>
        <v>0</v>
      </c>
      <c r="R8" s="40">
        <f>'RFS Q1'!R8+'RFS Q2'!R8+'RFS Q3'!R8+'RFS Q4'!R8</f>
        <v>1</v>
      </c>
      <c r="S8" s="40">
        <f>'RFS Q1'!S8+'RFS Q2'!S8+'RFS Q3'!S8+'RFS Q4'!S8</f>
        <v>0</v>
      </c>
      <c r="T8" s="40">
        <f>'RFS Q1'!T8+'RFS Q2'!T8+'RFS Q3'!T8+'RFS Q4'!T8</f>
        <v>0</v>
      </c>
      <c r="U8" s="40">
        <f>'RFS Q1'!U8+'RFS Q2'!U8+'RFS Q3'!U8+'RFS Q4'!U8</f>
        <v>1</v>
      </c>
      <c r="V8" s="40">
        <f>'RFS Q1'!V8+'RFS Q2'!V8+'RFS Q3'!V8+'RFS Q4'!V8</f>
        <v>0</v>
      </c>
      <c r="W8" s="40">
        <f>'RFS Q1'!W8+'RFS Q2'!W8+'RFS Q3'!W8+'RFS Q4'!W8</f>
        <v>0</v>
      </c>
      <c r="X8" s="40">
        <f>'RFS Q1'!X8+'RFS Q2'!X8+'RFS Q3'!X8+'RFS Q4'!X8</f>
        <v>1</v>
      </c>
      <c r="Y8" s="58">
        <f>'RFS Q1'!Y8+'RFS Q2'!Y8+'RFS Q3'!Y8+'RFS Q4'!Y8</f>
        <v>0</v>
      </c>
      <c r="Z8" s="103"/>
      <c r="AA8" s="44">
        <f t="shared" si="0"/>
        <v>6</v>
      </c>
      <c r="AB8" s="44">
        <v>127</v>
      </c>
      <c r="AC8" s="47">
        <f>(AA8-AB8)/AB8</f>
        <v>-0.952755905511811</v>
      </c>
      <c r="AD8" s="8"/>
    </row>
    <row r="9" spans="1:30" ht="49.5" customHeight="1">
      <c r="A9" s="35" t="s">
        <v>1</v>
      </c>
      <c r="B9" s="39">
        <f>'RFS Q1'!B9+'RFS Q2'!B9+'RFS Q3'!B9+'RFS Q4'!B9</f>
        <v>0</v>
      </c>
      <c r="C9" s="40">
        <f>'RFS Q1'!C9+'RFS Q2'!C9+'RFS Q3'!C9+'RFS Q4'!C9</f>
        <v>1</v>
      </c>
      <c r="D9" s="40">
        <f>'RFS Q1'!D9+'RFS Q2'!D9+'RFS Q3'!D9+'RFS Q4'!D9</f>
        <v>0</v>
      </c>
      <c r="E9" s="40">
        <f>'RFS Q1'!E9+'RFS Q2'!E9+'RFS Q3'!E9+'RFS Q4'!E9</f>
        <v>1</v>
      </c>
      <c r="F9" s="40">
        <f>'RFS Q1'!F9+'RFS Q2'!F9+'RFS Q3'!F9+'RFS Q4'!F9</f>
        <v>0</v>
      </c>
      <c r="G9" s="40">
        <f>'RFS Q1'!G9+'RFS Q2'!G9+'RFS Q3'!G9+'RFS Q4'!G9</f>
        <v>0</v>
      </c>
      <c r="H9" s="40">
        <f>'RFS Q1'!H9+'RFS Q2'!H9+'RFS Q3'!H9+'RFS Q4'!H9</f>
        <v>1</v>
      </c>
      <c r="I9" s="40">
        <f>'RFS Q1'!I9+'RFS Q2'!I9+'RFS Q3'!I9+'RFS Q4'!I9</f>
        <v>1</v>
      </c>
      <c r="J9" s="40">
        <f>'RFS Q1'!J9+'RFS Q2'!J9+'RFS Q3'!J9+'RFS Q4'!J9</f>
        <v>0</v>
      </c>
      <c r="K9" s="40">
        <f>'RFS Q1'!K9+'RFS Q2'!K9+'RFS Q3'!K9+'RFS Q4'!K9</f>
        <v>2</v>
      </c>
      <c r="L9" s="40">
        <f>'RFS Q1'!L9+'RFS Q2'!L9+'RFS Q3'!L9+'RFS Q4'!L9</f>
        <v>1</v>
      </c>
      <c r="M9" s="40">
        <f>'RFS Q1'!M9+'RFS Q2'!M9+'RFS Q3'!M9+'RFS Q4'!M9</f>
        <v>1</v>
      </c>
      <c r="N9" s="40">
        <f>'RFS Q1'!N9+'RFS Q2'!N9+'RFS Q3'!N9+'RFS Q4'!N9</f>
        <v>0</v>
      </c>
      <c r="O9" s="40">
        <f>'RFS Q1'!O9+'RFS Q2'!O9+'RFS Q3'!O9+'RFS Q4'!O9</f>
        <v>1</v>
      </c>
      <c r="P9" s="40">
        <f>'RFS Q1'!P9+'RFS Q2'!P9+'RFS Q3'!P9+'RFS Q4'!P9</f>
        <v>0</v>
      </c>
      <c r="Q9" s="40">
        <f>'RFS Q1'!Q9+'RFS Q2'!Q9+'RFS Q3'!Q9+'RFS Q4'!Q9</f>
        <v>3</v>
      </c>
      <c r="R9" s="40">
        <f>'RFS Q1'!R9+'RFS Q2'!R9+'RFS Q3'!R9+'RFS Q4'!R9</f>
        <v>1</v>
      </c>
      <c r="S9" s="40">
        <f>'RFS Q1'!S9+'RFS Q2'!S9+'RFS Q3'!S9+'RFS Q4'!S9</f>
        <v>0</v>
      </c>
      <c r="T9" s="40">
        <f>'RFS Q1'!T9+'RFS Q2'!T9+'RFS Q3'!T9+'RFS Q4'!T9</f>
        <v>0</v>
      </c>
      <c r="U9" s="40">
        <f>'RFS Q1'!U9+'RFS Q2'!U9+'RFS Q3'!U9+'RFS Q4'!U9</f>
        <v>0</v>
      </c>
      <c r="V9" s="40">
        <f>'RFS Q1'!V9+'RFS Q2'!V9+'RFS Q3'!V9+'RFS Q4'!V9</f>
        <v>0</v>
      </c>
      <c r="W9" s="40">
        <f>'RFS Q1'!W9+'RFS Q2'!W9+'RFS Q3'!W9+'RFS Q4'!W9</f>
        <v>0</v>
      </c>
      <c r="X9" s="40">
        <f>'RFS Q1'!X9+'RFS Q2'!X9+'RFS Q3'!X9+'RFS Q4'!X9</f>
        <v>0</v>
      </c>
      <c r="Y9" s="58">
        <f>'RFS Q1'!Y9+'RFS Q2'!Y9+'RFS Q3'!Y9+'RFS Q4'!Y9</f>
        <v>1</v>
      </c>
      <c r="Z9" s="103"/>
      <c r="AA9" s="44">
        <f t="shared" si="0"/>
        <v>14</v>
      </c>
      <c r="AB9" s="44">
        <v>329</v>
      </c>
      <c r="AC9" s="47">
        <f>(AA9-AB9)/AB9</f>
        <v>-0.9574468085106383</v>
      </c>
      <c r="AD9" s="8"/>
    </row>
    <row r="10" spans="1:29" ht="49.5" customHeight="1">
      <c r="A10" s="35" t="s">
        <v>56</v>
      </c>
      <c r="B10" s="39">
        <f>'RFS Q1'!B10+'RFS Q2'!B10+'RFS Q3'!B10+'RFS Q4'!B10</f>
        <v>0</v>
      </c>
      <c r="C10" s="40">
        <f>'RFS Q1'!C10+'RFS Q2'!C10+'RFS Q3'!C10+'RFS Q4'!C10</f>
        <v>1</v>
      </c>
      <c r="D10" s="40">
        <f>'RFS Q1'!D10+'RFS Q2'!D10+'RFS Q3'!D10+'RFS Q4'!D10</f>
        <v>0</v>
      </c>
      <c r="E10" s="40">
        <f>'RFS Q1'!E10+'RFS Q2'!E10+'RFS Q3'!E10+'RFS Q4'!E10</f>
        <v>2</v>
      </c>
      <c r="F10" s="40">
        <f>'RFS Q1'!F10+'RFS Q2'!F10+'RFS Q3'!F10+'RFS Q4'!F10</f>
        <v>0</v>
      </c>
      <c r="G10" s="40">
        <f>'RFS Q1'!G10+'RFS Q2'!G10+'RFS Q3'!G10+'RFS Q4'!G10</f>
        <v>0</v>
      </c>
      <c r="H10" s="40">
        <f>'RFS Q1'!H10+'RFS Q2'!H10+'RFS Q3'!H10+'RFS Q4'!H10</f>
        <v>0</v>
      </c>
      <c r="I10" s="40">
        <f>'RFS Q1'!I10+'RFS Q2'!I10+'RFS Q3'!I10+'RFS Q4'!I10</f>
        <v>0</v>
      </c>
      <c r="J10" s="40">
        <f>'RFS Q1'!J10+'RFS Q2'!J10+'RFS Q3'!J10+'RFS Q4'!J10</f>
        <v>3</v>
      </c>
      <c r="K10" s="40">
        <f>'RFS Q1'!K10+'RFS Q2'!K10+'RFS Q3'!K10+'RFS Q4'!K10</f>
        <v>3</v>
      </c>
      <c r="L10" s="40">
        <f>'RFS Q1'!L10+'RFS Q2'!L10+'RFS Q3'!L10+'RFS Q4'!L10</f>
        <v>0</v>
      </c>
      <c r="M10" s="40">
        <f>'RFS Q1'!M10+'RFS Q2'!M10+'RFS Q3'!M10+'RFS Q4'!M10</f>
        <v>3</v>
      </c>
      <c r="N10" s="40">
        <f>'RFS Q1'!N10+'RFS Q2'!N10+'RFS Q3'!N10+'RFS Q4'!N10</f>
        <v>11</v>
      </c>
      <c r="O10" s="40">
        <f>'RFS Q1'!O10+'RFS Q2'!O10+'RFS Q3'!O10+'RFS Q4'!O10</f>
        <v>6</v>
      </c>
      <c r="P10" s="40">
        <f>'RFS Q1'!P10+'RFS Q2'!P10+'RFS Q3'!P10+'RFS Q4'!P10</f>
        <v>31</v>
      </c>
      <c r="Q10" s="40">
        <f>'RFS Q1'!Q10+'RFS Q2'!Q10+'RFS Q3'!Q10+'RFS Q4'!Q10</f>
        <v>11</v>
      </c>
      <c r="R10" s="40">
        <f>'RFS Q1'!R10+'RFS Q2'!R10+'RFS Q3'!R10+'RFS Q4'!R10</f>
        <v>3</v>
      </c>
      <c r="S10" s="40">
        <f>'RFS Q1'!S10+'RFS Q2'!S10+'RFS Q3'!S10+'RFS Q4'!S10</f>
        <v>15</v>
      </c>
      <c r="T10" s="40">
        <f>'RFS Q1'!T10+'RFS Q2'!T10+'RFS Q3'!T10+'RFS Q4'!T10</f>
        <v>0</v>
      </c>
      <c r="U10" s="40">
        <f>'RFS Q1'!U10+'RFS Q2'!U10+'RFS Q3'!U10+'RFS Q4'!U10</f>
        <v>1</v>
      </c>
      <c r="V10" s="40">
        <f>'RFS Q1'!V10+'RFS Q2'!V10+'RFS Q3'!V10+'RFS Q4'!V10</f>
        <v>0</v>
      </c>
      <c r="W10" s="40">
        <f>'RFS Q1'!W10+'RFS Q2'!W10+'RFS Q3'!W10+'RFS Q4'!W10</f>
        <v>0</v>
      </c>
      <c r="X10" s="40">
        <f>'RFS Q1'!X10+'RFS Q2'!X10+'RFS Q3'!X10+'RFS Q4'!X10</f>
        <v>0</v>
      </c>
      <c r="Y10" s="58">
        <f>'RFS Q1'!Y10+'RFS Q2'!Y10+'RFS Q3'!Y10+'RFS Q4'!Y10</f>
        <v>0</v>
      </c>
      <c r="Z10" s="103"/>
      <c r="AA10" s="44">
        <f t="shared" si="0"/>
        <v>90</v>
      </c>
      <c r="AB10" s="44">
        <v>1261</v>
      </c>
      <c r="AC10" s="47">
        <f>(AA10-AB10)/AB10</f>
        <v>-0.9286280729579699</v>
      </c>
    </row>
    <row r="11" spans="1:37" ht="49.5" customHeight="1">
      <c r="A11" s="35" t="s">
        <v>2</v>
      </c>
      <c r="B11" s="39">
        <f>'RFS Q1'!B11+'RFS Q2'!B11+'RFS Q3'!B11+'RFS Q4'!B11</f>
        <v>1</v>
      </c>
      <c r="C11" s="40">
        <f>'RFS Q1'!C11+'RFS Q2'!C11+'RFS Q3'!C11+'RFS Q4'!C11</f>
        <v>31</v>
      </c>
      <c r="D11" s="40">
        <f>'RFS Q1'!D11+'RFS Q2'!D11+'RFS Q3'!D11+'RFS Q4'!D11</f>
        <v>36</v>
      </c>
      <c r="E11" s="40">
        <f>'RFS Q1'!E11+'RFS Q2'!E11+'RFS Q3'!E11+'RFS Q4'!E11</f>
        <v>47</v>
      </c>
      <c r="F11" s="40">
        <f>'RFS Q1'!F11+'RFS Q2'!F11+'RFS Q3'!F11+'RFS Q4'!F11</f>
        <v>26</v>
      </c>
      <c r="G11" s="40">
        <f>'RFS Q1'!G11+'RFS Q2'!G11+'RFS Q3'!G11+'RFS Q4'!G11</f>
        <v>2</v>
      </c>
      <c r="H11" s="40">
        <f>'RFS Q1'!H11+'RFS Q2'!H11+'RFS Q3'!H11+'RFS Q4'!H11</f>
        <v>18</v>
      </c>
      <c r="I11" s="40">
        <f>'RFS Q1'!I11+'RFS Q2'!I11+'RFS Q3'!I11+'RFS Q4'!I11</f>
        <v>72</v>
      </c>
      <c r="J11" s="40">
        <f>'RFS Q1'!J11+'RFS Q2'!J11+'RFS Q3'!J11+'RFS Q4'!J11</f>
        <v>79</v>
      </c>
      <c r="K11" s="40">
        <f>'RFS Q1'!K11+'RFS Q2'!K11+'RFS Q3'!K11+'RFS Q4'!K11</f>
        <v>55</v>
      </c>
      <c r="L11" s="40">
        <f>'RFS Q1'!L11+'RFS Q2'!L11+'RFS Q3'!L11+'RFS Q4'!L11</f>
        <v>63</v>
      </c>
      <c r="M11" s="40">
        <f>'RFS Q1'!M11+'RFS Q2'!M11+'RFS Q3'!M11+'RFS Q4'!M11</f>
        <v>50</v>
      </c>
      <c r="N11" s="40">
        <f>'RFS Q1'!N11+'RFS Q2'!N11+'RFS Q3'!N11+'RFS Q4'!N11</f>
        <v>422</v>
      </c>
      <c r="O11" s="40">
        <f>'RFS Q1'!O11+'RFS Q2'!O11+'RFS Q3'!O11+'RFS Q4'!O11</f>
        <v>105</v>
      </c>
      <c r="P11" s="40">
        <f>'RFS Q1'!P11+'RFS Q2'!P11+'RFS Q3'!P11+'RFS Q4'!P11</f>
        <v>278</v>
      </c>
      <c r="Q11" s="40">
        <f>'RFS Q1'!Q11+'RFS Q2'!Q11+'RFS Q3'!Q11+'RFS Q4'!Q11</f>
        <v>78</v>
      </c>
      <c r="R11" s="40">
        <f>'RFS Q1'!R11+'RFS Q2'!R11+'RFS Q3'!R11+'RFS Q4'!R11</f>
        <v>94</v>
      </c>
      <c r="S11" s="40">
        <f>'RFS Q1'!S11+'RFS Q2'!S11+'RFS Q3'!S11+'RFS Q4'!S11</f>
        <v>100</v>
      </c>
      <c r="T11" s="40">
        <f>'RFS Q1'!T11+'RFS Q2'!T11+'RFS Q3'!T11+'RFS Q4'!T11</f>
        <v>72</v>
      </c>
      <c r="U11" s="40">
        <f>'RFS Q1'!U11+'RFS Q2'!U11+'RFS Q3'!U11+'RFS Q4'!U11</f>
        <v>36</v>
      </c>
      <c r="V11" s="40">
        <f>'RFS Q1'!V11+'RFS Q2'!V11+'RFS Q3'!V11+'RFS Q4'!V11</f>
        <v>5</v>
      </c>
      <c r="W11" s="40">
        <f>'RFS Q1'!W11+'RFS Q2'!W11+'RFS Q3'!W11+'RFS Q4'!W11</f>
        <v>7</v>
      </c>
      <c r="X11" s="40">
        <f>'RFS Q1'!X11+'RFS Q2'!X11+'RFS Q3'!X11+'RFS Q4'!X11</f>
        <v>25</v>
      </c>
      <c r="Y11" s="58">
        <f>'RFS Q1'!Y11+'RFS Q2'!Y11+'RFS Q3'!Y11+'RFS Q4'!Y11</f>
        <v>36</v>
      </c>
      <c r="Z11" s="103"/>
      <c r="AA11" s="44">
        <f t="shared" si="0"/>
        <v>1738</v>
      </c>
      <c r="AB11" s="44">
        <v>10486</v>
      </c>
      <c r="AC11" s="47">
        <f aca="true" t="shared" si="1" ref="AC11:AC18">(AA11-AB11)/AB11</f>
        <v>-0.8342551974060652</v>
      </c>
      <c r="AK11" s="24"/>
    </row>
    <row r="12" spans="1:37" ht="49.5" customHeight="1">
      <c r="A12" s="35" t="s">
        <v>58</v>
      </c>
      <c r="B12" s="39">
        <f>'RFS Q1'!B12+'RFS Q2'!B12+'RFS Q3'!B12+'RFS Q4'!B12</f>
        <v>7</v>
      </c>
      <c r="C12" s="40">
        <f>'RFS Q1'!C12+'RFS Q2'!C12+'RFS Q3'!C12+'RFS Q4'!C12</f>
        <v>8</v>
      </c>
      <c r="D12" s="40">
        <f>'RFS Q1'!D12+'RFS Q2'!D12+'RFS Q3'!D12+'RFS Q4'!D12</f>
        <v>7</v>
      </c>
      <c r="E12" s="40">
        <f>'RFS Q1'!E12+'RFS Q2'!E12+'RFS Q3'!E12+'RFS Q4'!E12</f>
        <v>15</v>
      </c>
      <c r="F12" s="40">
        <f>'RFS Q1'!F12+'RFS Q2'!F12+'RFS Q3'!F12+'RFS Q4'!F12</f>
        <v>4</v>
      </c>
      <c r="G12" s="40">
        <f>'RFS Q1'!G12+'RFS Q2'!G12+'RFS Q3'!G12+'RFS Q4'!G12</f>
        <v>4</v>
      </c>
      <c r="H12" s="40">
        <f>'RFS Q1'!H12+'RFS Q2'!H12+'RFS Q3'!H12+'RFS Q4'!H12</f>
        <v>2</v>
      </c>
      <c r="I12" s="40">
        <f>'RFS Q1'!I12+'RFS Q2'!I12+'RFS Q3'!I12+'RFS Q4'!I12</f>
        <v>7</v>
      </c>
      <c r="J12" s="40">
        <f>'RFS Q1'!J12+'RFS Q2'!J12+'RFS Q3'!J12+'RFS Q4'!J12</f>
        <v>20</v>
      </c>
      <c r="K12" s="40">
        <f>'RFS Q1'!K12+'RFS Q2'!K12+'RFS Q3'!K12+'RFS Q4'!K12</f>
        <v>19</v>
      </c>
      <c r="L12" s="40">
        <f>'RFS Q1'!L12+'RFS Q2'!L12+'RFS Q3'!L12+'RFS Q4'!L12</f>
        <v>21</v>
      </c>
      <c r="M12" s="40">
        <f>'RFS Q1'!M12+'RFS Q2'!M12+'RFS Q3'!M12+'RFS Q4'!M12</f>
        <v>6</v>
      </c>
      <c r="N12" s="40">
        <f>'RFS Q1'!N12+'RFS Q2'!N12+'RFS Q3'!N12+'RFS Q4'!N12</f>
        <v>42</v>
      </c>
      <c r="O12" s="40">
        <f>'RFS Q1'!O12+'RFS Q2'!O12+'RFS Q3'!O12+'RFS Q4'!O12</f>
        <v>8</v>
      </c>
      <c r="P12" s="40">
        <f>'RFS Q1'!P12+'RFS Q2'!P12+'RFS Q3'!P12+'RFS Q4'!P12</f>
        <v>23</v>
      </c>
      <c r="Q12" s="40">
        <f>'RFS Q1'!Q12+'RFS Q2'!Q12+'RFS Q3'!Q12+'RFS Q4'!Q12</f>
        <v>12</v>
      </c>
      <c r="R12" s="40">
        <f>'RFS Q1'!R12+'RFS Q2'!R12+'RFS Q3'!R12+'RFS Q4'!R12</f>
        <v>5</v>
      </c>
      <c r="S12" s="40">
        <f>'RFS Q1'!S12+'RFS Q2'!S12+'RFS Q3'!S12+'RFS Q4'!S12</f>
        <v>8</v>
      </c>
      <c r="T12" s="40">
        <f>'RFS Q1'!T12+'RFS Q2'!T12+'RFS Q3'!T12+'RFS Q4'!T12</f>
        <v>15</v>
      </c>
      <c r="U12" s="40">
        <f>'RFS Q1'!U12+'RFS Q2'!U12+'RFS Q3'!U12+'RFS Q4'!U12</f>
        <v>8</v>
      </c>
      <c r="V12" s="40">
        <f>'RFS Q1'!V12+'RFS Q2'!V12+'RFS Q3'!V12+'RFS Q4'!V12</f>
        <v>7</v>
      </c>
      <c r="W12" s="40">
        <f>'RFS Q1'!W12+'RFS Q2'!W12+'RFS Q3'!W12+'RFS Q4'!W12</f>
        <v>8</v>
      </c>
      <c r="X12" s="40">
        <f>'RFS Q1'!X12+'RFS Q2'!X12+'RFS Q3'!X12+'RFS Q4'!X12</f>
        <v>8</v>
      </c>
      <c r="Y12" s="58">
        <f>'RFS Q1'!Y12+'RFS Q2'!Y12+'RFS Q3'!Y12+'RFS Q4'!Y12</f>
        <v>17</v>
      </c>
      <c r="Z12" s="103"/>
      <c r="AA12" s="44">
        <f t="shared" si="0"/>
        <v>281</v>
      </c>
      <c r="AB12" s="44">
        <v>1667</v>
      </c>
      <c r="AC12" s="47">
        <f t="shared" si="1"/>
        <v>-0.8314337132573485</v>
      </c>
      <c r="AK12" s="24"/>
    </row>
    <row r="13" spans="1:30" ht="49.5" customHeight="1">
      <c r="A13" s="35" t="s">
        <v>57</v>
      </c>
      <c r="B13" s="39">
        <f>'RFS Q1'!B13+'RFS Q2'!B13+'RFS Q3'!B13+'RFS Q4'!B13</f>
        <v>6</v>
      </c>
      <c r="C13" s="40">
        <f>'RFS Q1'!C13+'RFS Q2'!C13+'RFS Q3'!C13+'RFS Q4'!C13</f>
        <v>200</v>
      </c>
      <c r="D13" s="40">
        <f>'RFS Q1'!D13+'RFS Q2'!D13+'RFS Q3'!D13+'RFS Q4'!D13</f>
        <v>207</v>
      </c>
      <c r="E13" s="40">
        <f>'RFS Q1'!E13+'RFS Q2'!E13+'RFS Q3'!E13+'RFS Q4'!E13</f>
        <v>371</v>
      </c>
      <c r="F13" s="40">
        <f>'RFS Q1'!F13+'RFS Q2'!F13+'RFS Q3'!F13+'RFS Q4'!F13</f>
        <v>187</v>
      </c>
      <c r="G13" s="40">
        <f>'RFS Q1'!G13+'RFS Q2'!G13+'RFS Q3'!G13+'RFS Q4'!G13</f>
        <v>13</v>
      </c>
      <c r="H13" s="40">
        <f>'RFS Q1'!H13+'RFS Q2'!H13+'RFS Q3'!H13+'RFS Q4'!H13</f>
        <v>94</v>
      </c>
      <c r="I13" s="40">
        <f>'RFS Q1'!I13+'RFS Q2'!I13+'RFS Q3'!I13+'RFS Q4'!I13</f>
        <v>250</v>
      </c>
      <c r="J13" s="40">
        <f>'RFS Q1'!J13+'RFS Q2'!J13+'RFS Q3'!J13+'RFS Q4'!J13</f>
        <v>686</v>
      </c>
      <c r="K13" s="40">
        <f>'RFS Q1'!K13+'RFS Q2'!K13+'RFS Q3'!K13+'RFS Q4'!K13</f>
        <v>293</v>
      </c>
      <c r="L13" s="40">
        <f>'RFS Q1'!L13+'RFS Q2'!L13+'RFS Q3'!L13+'RFS Q4'!L13</f>
        <v>429</v>
      </c>
      <c r="M13" s="40">
        <f>'RFS Q1'!M13+'RFS Q2'!M13+'RFS Q3'!M13+'RFS Q4'!M13</f>
        <v>254</v>
      </c>
      <c r="N13" s="40">
        <f>'RFS Q1'!N13+'RFS Q2'!N13+'RFS Q3'!N13+'RFS Q4'!N13</f>
        <v>837</v>
      </c>
      <c r="O13" s="40">
        <f>'RFS Q1'!O13+'RFS Q2'!O13+'RFS Q3'!O13+'RFS Q4'!O13</f>
        <v>386</v>
      </c>
      <c r="P13" s="40">
        <f>'RFS Q1'!P13+'RFS Q2'!P13+'RFS Q3'!P13+'RFS Q4'!P13</f>
        <v>1089</v>
      </c>
      <c r="Q13" s="40">
        <f>'RFS Q1'!Q13+'RFS Q2'!Q13+'RFS Q3'!Q13+'RFS Q4'!Q13</f>
        <v>587</v>
      </c>
      <c r="R13" s="40">
        <f>'RFS Q1'!R13+'RFS Q2'!R13+'RFS Q3'!R13+'RFS Q4'!R13</f>
        <v>313</v>
      </c>
      <c r="S13" s="40">
        <f>'RFS Q1'!S13+'RFS Q2'!S13+'RFS Q3'!S13+'RFS Q4'!S13</f>
        <v>569</v>
      </c>
      <c r="T13" s="40">
        <f>'RFS Q1'!T13+'RFS Q2'!T13+'RFS Q3'!T13+'RFS Q4'!T13</f>
        <v>341</v>
      </c>
      <c r="U13" s="40">
        <f>'RFS Q1'!U13+'RFS Q2'!U13+'RFS Q3'!U13+'RFS Q4'!U13</f>
        <v>235</v>
      </c>
      <c r="V13" s="40">
        <f>'RFS Q1'!V13+'RFS Q2'!V13+'RFS Q3'!V13+'RFS Q4'!V13</f>
        <v>27</v>
      </c>
      <c r="W13" s="40">
        <f>'RFS Q1'!W13+'RFS Q2'!W13+'RFS Q3'!W13+'RFS Q4'!W13</f>
        <v>25</v>
      </c>
      <c r="X13" s="40">
        <f>'RFS Q1'!X13+'RFS Q2'!X13+'RFS Q3'!X13+'RFS Q4'!X13</f>
        <v>268</v>
      </c>
      <c r="Y13" s="58">
        <f>'RFS Q1'!Y13+'RFS Q2'!Y13+'RFS Q3'!Y13+'RFS Q4'!Y13</f>
        <v>316</v>
      </c>
      <c r="Z13" s="103"/>
      <c r="AA13" s="44">
        <f t="shared" si="0"/>
        <v>7983</v>
      </c>
      <c r="AB13" s="44">
        <v>30303</v>
      </c>
      <c r="AC13" s="47">
        <f t="shared" si="1"/>
        <v>-0.7365607365607365</v>
      </c>
      <c r="AD13" s="8"/>
    </row>
    <row r="14" spans="1:29" ht="49.5" customHeight="1">
      <c r="A14" s="35" t="s">
        <v>4</v>
      </c>
      <c r="B14" s="39">
        <f>'RFS Q1'!B14+'RFS Q2'!B14+'RFS Q3'!B14+'RFS Q4'!B14</f>
        <v>1</v>
      </c>
      <c r="C14" s="40">
        <f>'RFS Q1'!C14+'RFS Q2'!C14+'RFS Q3'!C14+'RFS Q4'!C14</f>
        <v>2</v>
      </c>
      <c r="D14" s="40">
        <f>'RFS Q1'!D14+'RFS Q2'!D14+'RFS Q3'!D14+'RFS Q4'!D14</f>
        <v>3</v>
      </c>
      <c r="E14" s="40">
        <f>'RFS Q1'!E14+'RFS Q2'!E14+'RFS Q3'!E14+'RFS Q4'!E14</f>
        <v>2</v>
      </c>
      <c r="F14" s="40">
        <f>'RFS Q1'!F14+'RFS Q2'!F14+'RFS Q3'!F14+'RFS Q4'!F14</f>
        <v>2</v>
      </c>
      <c r="G14" s="40">
        <f>'RFS Q1'!G14+'RFS Q2'!G14+'RFS Q3'!G14+'RFS Q4'!G14</f>
        <v>1</v>
      </c>
      <c r="H14" s="40">
        <f>'RFS Q1'!H14+'RFS Q2'!H14+'RFS Q3'!H14+'RFS Q4'!H14</f>
        <v>0</v>
      </c>
      <c r="I14" s="40">
        <f>'RFS Q1'!I14+'RFS Q2'!I14+'RFS Q3'!I14+'RFS Q4'!I14</f>
        <v>1</v>
      </c>
      <c r="J14" s="40">
        <f>'RFS Q1'!J14+'RFS Q2'!J14+'RFS Q3'!J14+'RFS Q4'!J14</f>
        <v>4</v>
      </c>
      <c r="K14" s="40">
        <f>'RFS Q1'!K14+'RFS Q2'!K14+'RFS Q3'!K14+'RFS Q4'!K14</f>
        <v>2</v>
      </c>
      <c r="L14" s="40">
        <f>'RFS Q1'!L14+'RFS Q2'!L14+'RFS Q3'!L14+'RFS Q4'!L14</f>
        <v>3</v>
      </c>
      <c r="M14" s="40">
        <f>'RFS Q1'!M14+'RFS Q2'!M14+'RFS Q3'!M14+'RFS Q4'!M14</f>
        <v>1</v>
      </c>
      <c r="N14" s="40">
        <f>'RFS Q1'!N14+'RFS Q2'!N14+'RFS Q3'!N14+'RFS Q4'!N14</f>
        <v>3</v>
      </c>
      <c r="O14" s="40">
        <f>'RFS Q1'!O14+'RFS Q2'!O14+'RFS Q3'!O14+'RFS Q4'!O14</f>
        <v>0</v>
      </c>
      <c r="P14" s="40">
        <f>'RFS Q1'!P14+'RFS Q2'!P14+'RFS Q3'!P14+'RFS Q4'!P14</f>
        <v>1</v>
      </c>
      <c r="Q14" s="40">
        <f>'RFS Q1'!Q14+'RFS Q2'!Q14+'RFS Q3'!Q14+'RFS Q4'!Q14</f>
        <v>6</v>
      </c>
      <c r="R14" s="40">
        <f>'RFS Q1'!R14+'RFS Q2'!R14+'RFS Q3'!R14+'RFS Q4'!R14</f>
        <v>12</v>
      </c>
      <c r="S14" s="40">
        <f>'RFS Q1'!S14+'RFS Q2'!S14+'RFS Q3'!S14+'RFS Q4'!S14</f>
        <v>2</v>
      </c>
      <c r="T14" s="40">
        <f>'RFS Q1'!T14+'RFS Q2'!T14+'RFS Q3'!T14+'RFS Q4'!T14</f>
        <v>6</v>
      </c>
      <c r="U14" s="40">
        <f>'RFS Q1'!U14+'RFS Q2'!U14+'RFS Q3'!U14+'RFS Q4'!U14</f>
        <v>2</v>
      </c>
      <c r="V14" s="40">
        <f>'RFS Q1'!V14+'RFS Q2'!V14+'RFS Q3'!V14+'RFS Q4'!V14</f>
        <v>0</v>
      </c>
      <c r="W14" s="40">
        <f>'RFS Q1'!W14+'RFS Q2'!W14+'RFS Q3'!W14+'RFS Q4'!W14</f>
        <v>2</v>
      </c>
      <c r="X14" s="40">
        <f>'RFS Q1'!X14+'RFS Q2'!X14+'RFS Q3'!X14+'RFS Q4'!X14</f>
        <v>1</v>
      </c>
      <c r="Y14" s="58">
        <f>'RFS Q1'!Y14+'RFS Q2'!Y14+'RFS Q3'!Y14+'RFS Q4'!Y14</f>
        <v>3</v>
      </c>
      <c r="Z14" s="103"/>
      <c r="AA14" s="44">
        <f t="shared" si="0"/>
        <v>60</v>
      </c>
      <c r="AB14" s="44">
        <v>1852</v>
      </c>
      <c r="AC14" s="47">
        <f t="shared" si="1"/>
        <v>-0.9676025917926566</v>
      </c>
    </row>
    <row r="15" spans="1:29" ht="49.5" customHeight="1">
      <c r="A15" s="35" t="s">
        <v>5</v>
      </c>
      <c r="B15" s="39">
        <f>'RFS Q1'!B15+'RFS Q2'!B15+'RFS Q3'!B15+'RFS Q4'!B15</f>
        <v>10</v>
      </c>
      <c r="C15" s="40">
        <f>'RFS Q1'!C15+'RFS Q2'!C15+'RFS Q3'!C15+'RFS Q4'!C15</f>
        <v>15</v>
      </c>
      <c r="D15" s="40">
        <f>'RFS Q1'!D15+'RFS Q2'!D15+'RFS Q3'!D15+'RFS Q4'!D15</f>
        <v>16</v>
      </c>
      <c r="E15" s="40">
        <f>'RFS Q1'!E15+'RFS Q2'!E15+'RFS Q3'!E15+'RFS Q4'!E15</f>
        <v>27</v>
      </c>
      <c r="F15" s="40">
        <f>'RFS Q1'!F15+'RFS Q2'!F15+'RFS Q3'!F15+'RFS Q4'!F15</f>
        <v>25</v>
      </c>
      <c r="G15" s="40">
        <f>'RFS Q1'!G15+'RFS Q2'!G15+'RFS Q3'!G15+'RFS Q4'!G15</f>
        <v>14</v>
      </c>
      <c r="H15" s="40">
        <f>'RFS Q1'!H15+'RFS Q2'!H15+'RFS Q3'!H15+'RFS Q4'!H15</f>
        <v>23</v>
      </c>
      <c r="I15" s="40">
        <f>'RFS Q1'!I15+'RFS Q2'!I15+'RFS Q3'!I15+'RFS Q4'!I15</f>
        <v>72</v>
      </c>
      <c r="J15" s="40">
        <f>'RFS Q1'!J15+'RFS Q2'!J15+'RFS Q3'!J15+'RFS Q4'!J15</f>
        <v>79</v>
      </c>
      <c r="K15" s="40">
        <f>'RFS Q1'!K15+'RFS Q2'!K15+'RFS Q3'!K15+'RFS Q4'!K15</f>
        <v>38</v>
      </c>
      <c r="L15" s="40">
        <f>'RFS Q1'!L15+'RFS Q2'!L15+'RFS Q3'!L15+'RFS Q4'!L15</f>
        <v>60</v>
      </c>
      <c r="M15" s="40">
        <f>'RFS Q1'!M15+'RFS Q2'!M15+'RFS Q3'!M15+'RFS Q4'!M15</f>
        <v>36</v>
      </c>
      <c r="N15" s="40">
        <f>'RFS Q1'!N15+'RFS Q2'!N15+'RFS Q3'!N15+'RFS Q4'!N15</f>
        <v>330</v>
      </c>
      <c r="O15" s="40">
        <f>'RFS Q1'!O15+'RFS Q2'!O15+'RFS Q3'!O15+'RFS Q4'!O15</f>
        <v>91</v>
      </c>
      <c r="P15" s="40">
        <f>'RFS Q1'!P15+'RFS Q2'!P15+'RFS Q3'!P15+'RFS Q4'!P15</f>
        <v>186</v>
      </c>
      <c r="Q15" s="40">
        <f>'RFS Q1'!Q15+'RFS Q2'!Q15+'RFS Q3'!Q15+'RFS Q4'!Q15</f>
        <v>67</v>
      </c>
      <c r="R15" s="40">
        <f>'RFS Q1'!R15+'RFS Q2'!R15+'RFS Q3'!R15+'RFS Q4'!R15</f>
        <v>72</v>
      </c>
      <c r="S15" s="40">
        <f>'RFS Q1'!S15+'RFS Q2'!S15+'RFS Q3'!S15+'RFS Q4'!S15</f>
        <v>75</v>
      </c>
      <c r="T15" s="40">
        <f>'RFS Q1'!T15+'RFS Q2'!T15+'RFS Q3'!T15+'RFS Q4'!T15</f>
        <v>53</v>
      </c>
      <c r="U15" s="40">
        <f>'RFS Q1'!U15+'RFS Q2'!U15+'RFS Q3'!U15+'RFS Q4'!U15</f>
        <v>28</v>
      </c>
      <c r="V15" s="40">
        <f>'RFS Q1'!V15+'RFS Q2'!V15+'RFS Q3'!V15+'RFS Q4'!V15</f>
        <v>22</v>
      </c>
      <c r="W15" s="40">
        <f>'RFS Q1'!W15+'RFS Q2'!W15+'RFS Q3'!W15+'RFS Q4'!W15</f>
        <v>17</v>
      </c>
      <c r="X15" s="40">
        <f>'RFS Q1'!X15+'RFS Q2'!X15+'RFS Q3'!X15+'RFS Q4'!X15</f>
        <v>21</v>
      </c>
      <c r="Y15" s="58">
        <f>'RFS Q1'!Y15+'RFS Q2'!Y15+'RFS Q3'!Y15+'RFS Q4'!Y15</f>
        <v>29</v>
      </c>
      <c r="Z15" s="103"/>
      <c r="AA15" s="44">
        <f t="shared" si="0"/>
        <v>1406</v>
      </c>
      <c r="AB15" s="44">
        <v>10603</v>
      </c>
      <c r="AC15" s="47">
        <f t="shared" si="1"/>
        <v>-0.8673960199943412</v>
      </c>
    </row>
    <row r="16" spans="1:29" ht="49.5" customHeight="1">
      <c r="A16" s="35" t="s">
        <v>6</v>
      </c>
      <c r="B16" s="39">
        <f>'RFS Q1'!B16+'RFS Q2'!B16+'RFS Q3'!B16+'RFS Q4'!B16</f>
        <v>4</v>
      </c>
      <c r="C16" s="40">
        <f>'RFS Q1'!C16+'RFS Q2'!C16+'RFS Q3'!C16+'RFS Q4'!C16</f>
        <v>9</v>
      </c>
      <c r="D16" s="40">
        <f>'RFS Q1'!D16+'RFS Q2'!D16+'RFS Q3'!D16+'RFS Q4'!D16</f>
        <v>13</v>
      </c>
      <c r="E16" s="40">
        <f>'RFS Q1'!E16+'RFS Q2'!E16+'RFS Q3'!E16+'RFS Q4'!E16</f>
        <v>31</v>
      </c>
      <c r="F16" s="40">
        <f>'RFS Q1'!F16+'RFS Q2'!F16+'RFS Q3'!F16+'RFS Q4'!F16</f>
        <v>22</v>
      </c>
      <c r="G16" s="40">
        <f>'RFS Q1'!G16+'RFS Q2'!G16+'RFS Q3'!G16+'RFS Q4'!G16</f>
        <v>9</v>
      </c>
      <c r="H16" s="40">
        <f>'RFS Q1'!H16+'RFS Q2'!H16+'RFS Q3'!H16+'RFS Q4'!H16</f>
        <v>32</v>
      </c>
      <c r="I16" s="40">
        <f>'RFS Q1'!I16+'RFS Q2'!I16+'RFS Q3'!I16+'RFS Q4'!I16</f>
        <v>18</v>
      </c>
      <c r="J16" s="40">
        <f>'RFS Q1'!J16+'RFS Q2'!J16+'RFS Q3'!J16+'RFS Q4'!J16</f>
        <v>29</v>
      </c>
      <c r="K16" s="40">
        <f>'RFS Q1'!K16+'RFS Q2'!K16+'RFS Q3'!K16+'RFS Q4'!K16</f>
        <v>36</v>
      </c>
      <c r="L16" s="40">
        <f>'RFS Q1'!L16+'RFS Q2'!L16+'RFS Q3'!L16+'RFS Q4'!L16</f>
        <v>57</v>
      </c>
      <c r="M16" s="40">
        <f>'RFS Q1'!M16+'RFS Q2'!M16+'RFS Q3'!M16+'RFS Q4'!M16</f>
        <v>13</v>
      </c>
      <c r="N16" s="40">
        <f>'RFS Q1'!N16+'RFS Q2'!N16+'RFS Q3'!N16+'RFS Q4'!N16</f>
        <v>8</v>
      </c>
      <c r="O16" s="40">
        <f>'RFS Q1'!O16+'RFS Q2'!O16+'RFS Q3'!O16+'RFS Q4'!O16</f>
        <v>7</v>
      </c>
      <c r="P16" s="40">
        <f>'RFS Q1'!P16+'RFS Q2'!P16+'RFS Q3'!P16+'RFS Q4'!P16</f>
        <v>32</v>
      </c>
      <c r="Q16" s="40">
        <f>'RFS Q1'!Q16+'RFS Q2'!Q16+'RFS Q3'!Q16+'RFS Q4'!Q16</f>
        <v>11</v>
      </c>
      <c r="R16" s="40">
        <f>'RFS Q1'!R16+'RFS Q2'!R16+'RFS Q3'!R16+'RFS Q4'!R16</f>
        <v>23</v>
      </c>
      <c r="S16" s="40">
        <f>'RFS Q1'!S16+'RFS Q2'!S16+'RFS Q3'!S16+'RFS Q4'!S16</f>
        <v>20</v>
      </c>
      <c r="T16" s="40">
        <f>'RFS Q1'!T16+'RFS Q2'!T16+'RFS Q3'!T16+'RFS Q4'!T16</f>
        <v>83</v>
      </c>
      <c r="U16" s="40">
        <f>'RFS Q1'!U16+'RFS Q2'!U16+'RFS Q3'!U16+'RFS Q4'!U16</f>
        <v>7</v>
      </c>
      <c r="V16" s="40">
        <f>'RFS Q1'!V16+'RFS Q2'!V16+'RFS Q3'!V16+'RFS Q4'!V16</f>
        <v>8</v>
      </c>
      <c r="W16" s="40">
        <f>'RFS Q1'!W16+'RFS Q2'!W16+'RFS Q3'!W16+'RFS Q4'!W16</f>
        <v>10</v>
      </c>
      <c r="X16" s="40">
        <f>'RFS Q1'!X16+'RFS Q2'!X16+'RFS Q3'!X16+'RFS Q4'!X16</f>
        <v>19</v>
      </c>
      <c r="Y16" s="58">
        <f>'RFS Q1'!Y16+'RFS Q2'!Y16+'RFS Q3'!Y16+'RFS Q4'!Y16</f>
        <v>43</v>
      </c>
      <c r="Z16" s="103"/>
      <c r="AA16" s="44">
        <f t="shared" si="0"/>
        <v>544</v>
      </c>
      <c r="AB16" s="44">
        <v>2528</v>
      </c>
      <c r="AC16" s="47">
        <f t="shared" si="1"/>
        <v>-0.7848101265822784</v>
      </c>
    </row>
    <row r="17" spans="1:29" ht="49.5" customHeight="1" thickBot="1">
      <c r="A17" s="36" t="s">
        <v>9</v>
      </c>
      <c r="B17" s="41">
        <f>'RFS Q1'!B17+'RFS Q2'!B17+'RFS Q3'!B17+'RFS Q4'!B17</f>
        <v>1</v>
      </c>
      <c r="C17" s="42">
        <f>'RFS Q1'!C17+'RFS Q2'!C17+'RFS Q3'!C17+'RFS Q4'!C17</f>
        <v>14</v>
      </c>
      <c r="D17" s="42">
        <f>'RFS Q1'!D17+'RFS Q2'!D17+'RFS Q3'!D17+'RFS Q4'!D17</f>
        <v>11</v>
      </c>
      <c r="E17" s="42">
        <f>'RFS Q1'!E17+'RFS Q2'!E17+'RFS Q3'!E17+'RFS Q4'!E17</f>
        <v>23</v>
      </c>
      <c r="F17" s="42">
        <f>'RFS Q1'!F17+'RFS Q2'!F17+'RFS Q3'!F17+'RFS Q4'!F17</f>
        <v>3</v>
      </c>
      <c r="G17" s="42">
        <f>'RFS Q1'!G17+'RFS Q2'!G17+'RFS Q3'!G17+'RFS Q4'!G17</f>
        <v>7</v>
      </c>
      <c r="H17" s="42">
        <f>'RFS Q1'!H17+'RFS Q2'!H17+'RFS Q3'!H17+'RFS Q4'!H17</f>
        <v>4</v>
      </c>
      <c r="I17" s="42">
        <f>'RFS Q1'!I17+'RFS Q2'!I17+'RFS Q3'!I17+'RFS Q4'!I17</f>
        <v>8</v>
      </c>
      <c r="J17" s="42">
        <f>'RFS Q1'!J17+'RFS Q2'!J17+'RFS Q3'!J17+'RFS Q4'!J17</f>
        <v>21</v>
      </c>
      <c r="K17" s="42">
        <f>'RFS Q1'!K17+'RFS Q2'!K17+'RFS Q3'!K17+'RFS Q4'!K17</f>
        <v>23</v>
      </c>
      <c r="L17" s="42">
        <f>'RFS Q1'!L17+'RFS Q2'!L17+'RFS Q3'!L17+'RFS Q4'!L17</f>
        <v>17</v>
      </c>
      <c r="M17" s="42">
        <f>'RFS Q1'!M17+'RFS Q2'!M17+'RFS Q3'!M17+'RFS Q4'!M17</f>
        <v>10</v>
      </c>
      <c r="N17" s="42">
        <f>'RFS Q1'!N17+'RFS Q2'!N17+'RFS Q3'!N17+'RFS Q4'!N17</f>
        <v>29</v>
      </c>
      <c r="O17" s="42">
        <f>'RFS Q1'!O17+'RFS Q2'!O17+'RFS Q3'!O17+'RFS Q4'!O17</f>
        <v>5</v>
      </c>
      <c r="P17" s="42">
        <f>'RFS Q1'!P17+'RFS Q2'!P17+'RFS Q3'!P17+'RFS Q4'!P17</f>
        <v>20</v>
      </c>
      <c r="Q17" s="42">
        <f>'RFS Q1'!Q17+'RFS Q2'!Q17+'RFS Q3'!Q17+'RFS Q4'!Q17</f>
        <v>19</v>
      </c>
      <c r="R17" s="42">
        <f>'RFS Q1'!R17+'RFS Q2'!R17+'RFS Q3'!R17+'RFS Q4'!R17</f>
        <v>20</v>
      </c>
      <c r="S17" s="42">
        <f>'RFS Q1'!S17+'RFS Q2'!S17+'RFS Q3'!S17+'RFS Q4'!S17</f>
        <v>14</v>
      </c>
      <c r="T17" s="42">
        <f>'RFS Q1'!T17+'RFS Q2'!T17+'RFS Q3'!T17+'RFS Q4'!T17</f>
        <v>18</v>
      </c>
      <c r="U17" s="42">
        <f>'RFS Q1'!U17+'RFS Q2'!U17+'RFS Q3'!U17+'RFS Q4'!U17</f>
        <v>13</v>
      </c>
      <c r="V17" s="42">
        <f>'RFS Q1'!V17+'RFS Q2'!V17+'RFS Q3'!V17+'RFS Q4'!V17</f>
        <v>21</v>
      </c>
      <c r="W17" s="42">
        <f>'RFS Q1'!W17+'RFS Q2'!W17+'RFS Q3'!W17+'RFS Q4'!W17</f>
        <v>4</v>
      </c>
      <c r="X17" s="42">
        <f>'RFS Q1'!X17+'RFS Q2'!X17+'RFS Q3'!X17+'RFS Q4'!X17</f>
        <v>18</v>
      </c>
      <c r="Y17" s="59">
        <f>'RFS Q1'!Y17+'RFS Q2'!Y17+'RFS Q3'!Y17+'RFS Q4'!Y17</f>
        <v>13</v>
      </c>
      <c r="Z17" s="104"/>
      <c r="AA17" s="44">
        <f t="shared" si="0"/>
        <v>336</v>
      </c>
      <c r="AB17" s="44">
        <v>2168</v>
      </c>
      <c r="AC17" s="47">
        <f>(AA17-AB17)/AB17</f>
        <v>-0.8450184501845018</v>
      </c>
    </row>
    <row r="18" spans="1:29" ht="45" customHeight="1" thickBot="1">
      <c r="A18" s="33" t="s">
        <v>8</v>
      </c>
      <c r="B18" s="60"/>
      <c r="C18" s="97"/>
      <c r="D18" s="98"/>
      <c r="E18" s="98"/>
      <c r="F18" s="98"/>
      <c r="G18" s="98"/>
      <c r="H18" s="98"/>
      <c r="I18" s="98"/>
      <c r="J18" s="98"/>
      <c r="K18" s="98"/>
      <c r="L18" s="98"/>
      <c r="M18" s="98"/>
      <c r="N18" s="98"/>
      <c r="O18" s="98"/>
      <c r="P18" s="98"/>
      <c r="Q18" s="98"/>
      <c r="R18" s="98"/>
      <c r="S18" s="98"/>
      <c r="T18" s="98"/>
      <c r="U18" s="98"/>
      <c r="V18" s="98"/>
      <c r="W18" s="98"/>
      <c r="X18" s="98"/>
      <c r="Y18" s="99"/>
      <c r="Z18" s="61">
        <f>'RFS Q1'!Z18+'RFS Q2'!Z18+'RFS Q3'!Z18+'RFS Q4'!Z18</f>
        <v>211</v>
      </c>
      <c r="AA18" s="45">
        <f>Z18</f>
        <v>211</v>
      </c>
      <c r="AB18" s="45">
        <v>928</v>
      </c>
      <c r="AC18" s="48">
        <f t="shared" si="1"/>
        <v>-0.7726293103448276</v>
      </c>
    </row>
    <row r="19" spans="1:35" ht="38.25" customHeight="1" thickBot="1" thickTop="1">
      <c r="A19" s="64" t="s">
        <v>10</v>
      </c>
      <c r="B19" s="65">
        <f aca="true" t="shared" si="2" ref="B19:AB19">SUM(B6:B18)</f>
        <v>36</v>
      </c>
      <c r="C19" s="65">
        <f t="shared" si="2"/>
        <v>392</v>
      </c>
      <c r="D19" s="65">
        <f t="shared" si="2"/>
        <v>393</v>
      </c>
      <c r="E19" s="66">
        <f t="shared" si="2"/>
        <v>651</v>
      </c>
      <c r="F19" s="66">
        <f t="shared" si="2"/>
        <v>346</v>
      </c>
      <c r="G19" s="66">
        <f t="shared" si="2"/>
        <v>124</v>
      </c>
      <c r="H19" s="66">
        <f t="shared" si="2"/>
        <v>241</v>
      </c>
      <c r="I19" s="66">
        <f t="shared" si="2"/>
        <v>528</v>
      </c>
      <c r="J19" s="66">
        <f t="shared" si="2"/>
        <v>1089</v>
      </c>
      <c r="K19" s="66">
        <f t="shared" si="2"/>
        <v>596</v>
      </c>
      <c r="L19" s="66">
        <f t="shared" si="2"/>
        <v>767</v>
      </c>
      <c r="M19" s="66">
        <f t="shared" si="2"/>
        <v>445</v>
      </c>
      <c r="N19" s="66">
        <f t="shared" si="2"/>
        <v>1900</v>
      </c>
      <c r="O19" s="66">
        <f t="shared" si="2"/>
        <v>818</v>
      </c>
      <c r="P19" s="66">
        <f t="shared" si="2"/>
        <v>1841</v>
      </c>
      <c r="Q19" s="66">
        <f t="shared" si="2"/>
        <v>953</v>
      </c>
      <c r="R19" s="66">
        <f t="shared" si="2"/>
        <v>676</v>
      </c>
      <c r="S19" s="66">
        <f t="shared" si="2"/>
        <v>916</v>
      </c>
      <c r="T19" s="66">
        <f t="shared" si="2"/>
        <v>712</v>
      </c>
      <c r="U19" s="66">
        <f t="shared" si="2"/>
        <v>446</v>
      </c>
      <c r="V19" s="66">
        <f t="shared" si="2"/>
        <v>156</v>
      </c>
      <c r="W19" s="66">
        <f t="shared" si="2"/>
        <v>130</v>
      </c>
      <c r="X19" s="66">
        <f t="shared" si="2"/>
        <v>470</v>
      </c>
      <c r="Y19" s="66">
        <f t="shared" si="2"/>
        <v>572</v>
      </c>
      <c r="Z19" s="66">
        <f t="shared" si="2"/>
        <v>211</v>
      </c>
      <c r="AA19" s="67">
        <f t="shared" si="2"/>
        <v>15409</v>
      </c>
      <c r="AB19" s="67">
        <f t="shared" si="2"/>
        <v>76089</v>
      </c>
      <c r="AC19" s="68">
        <f>(AA19-AB19)/AB19</f>
        <v>-0.7974871532021711</v>
      </c>
      <c r="AD19" s="26" t="s">
        <v>11</v>
      </c>
      <c r="AE19" s="10"/>
      <c r="AI19" s="8"/>
    </row>
    <row r="20" ht="31.5" customHeight="1" thickBot="1" thickTop="1">
      <c r="AA20" s="1"/>
    </row>
    <row r="21" spans="1:30" ht="31.5" customHeight="1">
      <c r="A21" s="105" t="s">
        <v>13</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7"/>
      <c r="AD21" s="49"/>
    </row>
    <row r="22" spans="1:30" ht="31.5" customHeight="1">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c r="AD22" s="49"/>
    </row>
    <row r="23" spans="1:30" ht="31.5"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6"/>
      <c r="AD23" s="50"/>
    </row>
    <row r="24" ht="31.5" customHeight="1"/>
    <row r="25" spans="2:19" ht="31.5" customHeight="1">
      <c r="B25" s="4"/>
      <c r="C25" s="4"/>
      <c r="D25" s="4"/>
      <c r="E25" s="4"/>
      <c r="F25" s="4"/>
      <c r="G25" s="4"/>
      <c r="H25" s="4"/>
      <c r="I25" s="4"/>
      <c r="J25" s="4"/>
      <c r="K25" s="4"/>
      <c r="L25" s="4"/>
      <c r="M25" s="4"/>
      <c r="N25" s="4"/>
      <c r="O25" s="4"/>
      <c r="P25" s="4"/>
      <c r="Q25" s="4"/>
      <c r="R25" s="4"/>
      <c r="S25" s="4"/>
    </row>
    <row r="26" spans="2:19" ht="42" customHeight="1">
      <c r="B26" s="4"/>
      <c r="C26" s="4"/>
      <c r="D26" s="4"/>
      <c r="E26" s="4"/>
      <c r="F26" s="4"/>
      <c r="G26" s="4"/>
      <c r="H26" s="4"/>
      <c r="I26" s="4"/>
      <c r="J26" s="4"/>
      <c r="K26" s="4"/>
      <c r="L26" s="4"/>
      <c r="M26" s="4"/>
      <c r="N26" s="4"/>
      <c r="O26" s="4"/>
      <c r="P26" s="4"/>
      <c r="Q26" s="4"/>
      <c r="R26" s="4"/>
      <c r="S26" s="4"/>
    </row>
    <row r="28" ht="15" customHeight="1"/>
    <row r="29" ht="15" customHeight="1"/>
    <row r="30" ht="15" customHeight="1"/>
    <row r="31" ht="15" customHeight="1"/>
    <row r="33" ht="12.75" customHeight="1"/>
    <row r="34" ht="12.75" customHeight="1"/>
  </sheetData>
  <sheetProtection/>
  <mergeCells count="4">
    <mergeCell ref="C18:Y18"/>
    <mergeCell ref="A3:AC3"/>
    <mergeCell ref="Z5:Z17"/>
    <mergeCell ref="A21:AC23"/>
  </mergeCells>
  <printOptions horizontalCentered="1"/>
  <pageMargins left="0" right="0" top="0" bottom="0" header="0" footer="0"/>
  <pageSetup fitToHeight="1" fitToWidth="1" horizontalDpi="600" verticalDpi="600" orientation="landscape" scale="49" r:id="rId1"/>
  <ignoredErrors>
    <ignoredError sqref="AC6 AC7 AC9 AC10 AC12 AC11 AC17 AC13 AC14 AC15 AC16 AB19:AC19 AC18" evalError="1"/>
  </ignoredErrors>
</worksheet>
</file>

<file path=xl/worksheets/sheet10.xml><?xml version="1.0" encoding="utf-8"?>
<worksheet xmlns="http://schemas.openxmlformats.org/spreadsheetml/2006/main" xmlns:r="http://schemas.openxmlformats.org/officeDocument/2006/relationships">
  <sheetPr>
    <pageSetUpPr fitToPage="1"/>
  </sheetPr>
  <dimension ref="A1:U22"/>
  <sheetViews>
    <sheetView tabSelected="1" zoomScale="80" zoomScaleNormal="80" zoomScalePageLayoutView="0" workbookViewId="0" topLeftCell="A1">
      <selection activeCell="I7" sqref="I7"/>
    </sheetView>
  </sheetViews>
  <sheetFormatPr defaultColWidth="9.140625" defaultRowHeight="12.75"/>
  <cols>
    <col min="1" max="1" width="19.421875" style="0" bestFit="1" customWidth="1"/>
    <col min="2" max="9" width="9.57421875" style="0" customWidth="1"/>
    <col min="10" max="12" width="10.421875" style="0" customWidth="1"/>
    <col min="13" max="13" width="4.00390625" style="0" customWidth="1"/>
    <col min="14" max="14" width="13.421875" style="0" customWidth="1"/>
  </cols>
  <sheetData>
    <row r="1" spans="1:21" ht="21">
      <c r="A1" s="72" t="s">
        <v>22</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23</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45</v>
      </c>
    </row>
    <row r="6" spans="1:14" ht="22.5" customHeight="1">
      <c r="A6" s="18" t="s">
        <v>0</v>
      </c>
      <c r="B6" s="21">
        <v>501</v>
      </c>
      <c r="C6" s="9">
        <v>660</v>
      </c>
      <c r="D6" s="22">
        <v>550</v>
      </c>
      <c r="E6" s="30">
        <v>566</v>
      </c>
      <c r="F6" s="30">
        <v>599</v>
      </c>
      <c r="G6" s="30">
        <v>647</v>
      </c>
      <c r="H6" s="30">
        <v>652</v>
      </c>
      <c r="I6" s="74">
        <v>570</v>
      </c>
      <c r="J6" s="74">
        <v>425</v>
      </c>
      <c r="K6" s="74">
        <v>497</v>
      </c>
      <c r="L6" s="76">
        <f>'RFS 2016 Total'!Q6</f>
        <v>101</v>
      </c>
      <c r="M6" s="11"/>
      <c r="N6" s="86">
        <f>L6/'RFS 2016 Total'!AA6</f>
        <v>0.04893410852713178</v>
      </c>
    </row>
    <row r="7" spans="1:14" ht="22.5" customHeight="1">
      <c r="A7" s="19" t="s">
        <v>7</v>
      </c>
      <c r="B7" s="14">
        <v>91</v>
      </c>
      <c r="C7" s="2">
        <v>138</v>
      </c>
      <c r="D7" s="15">
        <v>195</v>
      </c>
      <c r="E7" s="31">
        <v>148</v>
      </c>
      <c r="F7" s="31">
        <v>111</v>
      </c>
      <c r="G7" s="31">
        <v>134</v>
      </c>
      <c r="H7" s="31">
        <v>210</v>
      </c>
      <c r="I7" s="31">
        <v>205</v>
      </c>
      <c r="J7" s="31">
        <v>123</v>
      </c>
      <c r="K7" s="31">
        <v>148</v>
      </c>
      <c r="L7" s="77">
        <f>'RFS 2016 Total'!Q7</f>
        <v>58</v>
      </c>
      <c r="M7" s="11"/>
      <c r="N7" s="13">
        <f>L7/'RFS 2016 Total'!AA7</f>
        <v>0.08579881656804733</v>
      </c>
    </row>
    <row r="8" spans="1:14" ht="22.5" customHeight="1">
      <c r="A8" s="19" t="s">
        <v>40</v>
      </c>
      <c r="B8" s="14"/>
      <c r="C8" s="2"/>
      <c r="D8" s="15">
        <v>178</v>
      </c>
      <c r="E8" s="31">
        <v>82</v>
      </c>
      <c r="F8" s="31">
        <v>95</v>
      </c>
      <c r="G8" s="31">
        <v>123</v>
      </c>
      <c r="H8" s="31">
        <v>92</v>
      </c>
      <c r="I8" s="31">
        <v>83</v>
      </c>
      <c r="J8" s="31">
        <v>114</v>
      </c>
      <c r="K8" s="31">
        <v>44</v>
      </c>
      <c r="L8" s="77">
        <f>'RFS 2016 Total'!Q10</f>
        <v>11</v>
      </c>
      <c r="M8" s="11"/>
      <c r="N8" s="13">
        <f>L8/'RFS 2016 Total'!AA10</f>
        <v>0.12222222222222222</v>
      </c>
    </row>
    <row r="9" spans="1:14" ht="22.5" customHeight="1">
      <c r="A9" s="19" t="s">
        <v>2</v>
      </c>
      <c r="B9" s="14">
        <v>602</v>
      </c>
      <c r="C9" s="2">
        <v>640</v>
      </c>
      <c r="D9" s="15">
        <v>645</v>
      </c>
      <c r="E9" s="31">
        <v>731</v>
      </c>
      <c r="F9" s="31">
        <v>762</v>
      </c>
      <c r="G9" s="31">
        <v>671</v>
      </c>
      <c r="H9" s="31">
        <v>655</v>
      </c>
      <c r="I9" s="31">
        <v>626</v>
      </c>
      <c r="J9" s="31">
        <v>461</v>
      </c>
      <c r="K9" s="31">
        <v>510</v>
      </c>
      <c r="L9" s="77">
        <f>'RFS 2016 Total'!Q11</f>
        <v>78</v>
      </c>
      <c r="M9" s="11"/>
      <c r="N9" s="13">
        <f>L9/'RFS 2016 Total'!AA11</f>
        <v>0.04487917146144994</v>
      </c>
    </row>
    <row r="10" spans="1:14" ht="22.5" customHeight="1">
      <c r="A10" s="19" t="s">
        <v>3</v>
      </c>
      <c r="B10" s="14">
        <v>1524</v>
      </c>
      <c r="C10" s="2">
        <v>1623</v>
      </c>
      <c r="D10" s="15">
        <v>2014</v>
      </c>
      <c r="E10" s="31">
        <v>1838</v>
      </c>
      <c r="F10" s="31">
        <v>1945</v>
      </c>
      <c r="G10" s="31">
        <v>2035</v>
      </c>
      <c r="H10" s="31">
        <v>1895</v>
      </c>
      <c r="I10" s="31">
        <v>2192</v>
      </c>
      <c r="J10" s="31">
        <v>2047</v>
      </c>
      <c r="K10" s="31">
        <v>2171</v>
      </c>
      <c r="L10" s="77">
        <f>'RFS 2016 Total'!Q13</f>
        <v>587</v>
      </c>
      <c r="M10" s="11"/>
      <c r="N10" s="13">
        <f>L10/'RFS 2016 Total'!AA13</f>
        <v>0.07353125391456845</v>
      </c>
    </row>
    <row r="11" spans="1:14" ht="22.5" customHeight="1">
      <c r="A11" s="19" t="s">
        <v>4</v>
      </c>
      <c r="B11" s="14">
        <v>106</v>
      </c>
      <c r="C11" s="2">
        <v>119</v>
      </c>
      <c r="D11" s="15">
        <v>70</v>
      </c>
      <c r="E11" s="31">
        <v>68</v>
      </c>
      <c r="F11" s="31">
        <v>75</v>
      </c>
      <c r="G11" s="31">
        <v>77</v>
      </c>
      <c r="H11" s="31">
        <v>93</v>
      </c>
      <c r="I11" s="31">
        <v>42</v>
      </c>
      <c r="J11" s="31">
        <v>75</v>
      </c>
      <c r="K11" s="31">
        <v>22</v>
      </c>
      <c r="L11" s="77">
        <f>'RFS 2016 Total'!Q14</f>
        <v>6</v>
      </c>
      <c r="M11" s="11"/>
      <c r="N11" s="13">
        <f>L11/'RFS 2016 Total'!AA14</f>
        <v>0.1</v>
      </c>
    </row>
    <row r="12" spans="1:14" ht="22.5" customHeight="1">
      <c r="A12" s="19" t="s">
        <v>5</v>
      </c>
      <c r="B12" s="14">
        <v>476</v>
      </c>
      <c r="C12" s="2">
        <v>585</v>
      </c>
      <c r="D12" s="15">
        <v>557</v>
      </c>
      <c r="E12" s="31">
        <v>514</v>
      </c>
      <c r="F12" s="31">
        <v>436</v>
      </c>
      <c r="G12" s="31">
        <v>400</v>
      </c>
      <c r="H12" s="31">
        <v>438</v>
      </c>
      <c r="I12" s="31">
        <v>559</v>
      </c>
      <c r="J12" s="31">
        <v>550</v>
      </c>
      <c r="K12" s="31">
        <v>458</v>
      </c>
      <c r="L12" s="77">
        <f>'RFS 2016 Total'!Q15</f>
        <v>67</v>
      </c>
      <c r="M12" s="11"/>
      <c r="N12" s="13">
        <f>L12/'RFS 2016 Total'!AA15</f>
        <v>0.0476529160739687</v>
      </c>
    </row>
    <row r="13" spans="1:14" ht="22.5" customHeight="1">
      <c r="A13" s="19" t="s">
        <v>6</v>
      </c>
      <c r="B13" s="14">
        <v>60</v>
      </c>
      <c r="C13" s="2">
        <v>50</v>
      </c>
      <c r="D13" s="15">
        <v>63</v>
      </c>
      <c r="E13" s="31">
        <v>35</v>
      </c>
      <c r="F13" s="31">
        <v>68</v>
      </c>
      <c r="G13" s="31">
        <v>54</v>
      </c>
      <c r="H13" s="31">
        <v>40</v>
      </c>
      <c r="I13" s="31">
        <v>37</v>
      </c>
      <c r="J13" s="31">
        <v>73</v>
      </c>
      <c r="K13" s="31">
        <v>69</v>
      </c>
      <c r="L13" s="77">
        <f>'RFS 2016 Total'!Q16</f>
        <v>11</v>
      </c>
      <c r="M13" s="11"/>
      <c r="N13" s="13">
        <f>L13/'RFS 2016 Total'!AA16</f>
        <v>0.02022058823529412</v>
      </c>
    </row>
    <row r="14" spans="1:14" ht="22.5" customHeight="1" thickBot="1">
      <c r="A14" s="20" t="s">
        <v>9</v>
      </c>
      <c r="B14" s="16">
        <v>84</v>
      </c>
      <c r="C14" s="3">
        <v>75</v>
      </c>
      <c r="D14" s="17">
        <v>76</v>
      </c>
      <c r="E14" s="32">
        <v>98</v>
      </c>
      <c r="F14" s="32">
        <v>93</v>
      </c>
      <c r="G14" s="32">
        <v>90</v>
      </c>
      <c r="H14" s="32">
        <v>84</v>
      </c>
      <c r="I14" s="32">
        <v>97</v>
      </c>
      <c r="J14" s="32">
        <v>142</v>
      </c>
      <c r="K14" s="32">
        <v>109</v>
      </c>
      <c r="L14" s="78">
        <f>'RFS 2016 Total'!Q17</f>
        <v>19</v>
      </c>
      <c r="M14" s="11"/>
      <c r="N14" s="28">
        <f>L14/'RFS 2016 Total'!AA17</f>
        <v>0.05654761904761905</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A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7109375" style="0" customWidth="1"/>
    <col min="13" max="13" width="3.140625" style="0" customWidth="1"/>
    <col min="14" max="14" width="13.421875" style="0" customWidth="1"/>
    <col min="23" max="25" width="9.28125" style="0" customWidth="1"/>
  </cols>
  <sheetData>
    <row r="1" spans="1:21" ht="21">
      <c r="A1" s="72" t="s">
        <v>24</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25</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46</v>
      </c>
    </row>
    <row r="6" spans="1:14" ht="22.5" customHeight="1">
      <c r="A6" s="18" t="s">
        <v>0</v>
      </c>
      <c r="B6" s="21">
        <v>566</v>
      </c>
      <c r="C6" s="9">
        <v>764</v>
      </c>
      <c r="D6" s="22">
        <v>740</v>
      </c>
      <c r="E6" s="30">
        <v>795</v>
      </c>
      <c r="F6" s="30">
        <v>645</v>
      </c>
      <c r="G6" s="30">
        <v>747</v>
      </c>
      <c r="H6" s="30">
        <v>781</v>
      </c>
      <c r="I6" s="74">
        <v>674</v>
      </c>
      <c r="J6" s="74">
        <v>658</v>
      </c>
      <c r="K6" s="74">
        <v>586</v>
      </c>
      <c r="L6" s="76">
        <f>'RFS 2016 Total'!R6</f>
        <v>99</v>
      </c>
      <c r="M6" s="11"/>
      <c r="N6" s="86">
        <f>L6/'RFS 2016 Total'!AA6</f>
        <v>0.04796511627906977</v>
      </c>
    </row>
    <row r="7" spans="1:14" ht="22.5" customHeight="1">
      <c r="A7" s="19" t="s">
        <v>7</v>
      </c>
      <c r="B7" s="14">
        <v>68</v>
      </c>
      <c r="C7" s="2">
        <v>117</v>
      </c>
      <c r="D7" s="15">
        <v>190</v>
      </c>
      <c r="E7" s="31">
        <v>144</v>
      </c>
      <c r="F7" s="31">
        <v>77</v>
      </c>
      <c r="G7" s="31">
        <v>98</v>
      </c>
      <c r="H7" s="31">
        <v>118</v>
      </c>
      <c r="I7" s="31">
        <v>139</v>
      </c>
      <c r="J7" s="31">
        <v>125</v>
      </c>
      <c r="K7" s="31">
        <v>141</v>
      </c>
      <c r="L7" s="77">
        <f>'RFS 2016 Total'!R7</f>
        <v>33</v>
      </c>
      <c r="M7" s="11"/>
      <c r="N7" s="13">
        <f>L7/'RFS 2016 Total'!AA7</f>
        <v>0.04881656804733728</v>
      </c>
    </row>
    <row r="8" spans="1:14" ht="22.5" customHeight="1">
      <c r="A8" s="19" t="s">
        <v>40</v>
      </c>
      <c r="B8" s="14"/>
      <c r="C8" s="2"/>
      <c r="D8" s="15">
        <v>10</v>
      </c>
      <c r="E8" s="31">
        <v>50</v>
      </c>
      <c r="F8" s="31">
        <v>50</v>
      </c>
      <c r="G8" s="31">
        <v>100</v>
      </c>
      <c r="H8" s="31">
        <v>164</v>
      </c>
      <c r="I8" s="31">
        <v>94</v>
      </c>
      <c r="J8" s="31">
        <v>31</v>
      </c>
      <c r="K8" s="31">
        <v>22</v>
      </c>
      <c r="L8" s="77">
        <f>'RFS 2016 Total'!R10</f>
        <v>3</v>
      </c>
      <c r="M8" s="11"/>
      <c r="N8" s="13">
        <f>L8/'RFS 2016 Total'!AA10</f>
        <v>0.03333333333333333</v>
      </c>
    </row>
    <row r="9" spans="1:14" ht="22.5" customHeight="1">
      <c r="A9" s="19" t="s">
        <v>2</v>
      </c>
      <c r="B9" s="14">
        <v>608</v>
      </c>
      <c r="C9" s="2">
        <v>686</v>
      </c>
      <c r="D9" s="15">
        <v>723</v>
      </c>
      <c r="E9" s="31">
        <v>659</v>
      </c>
      <c r="F9" s="31">
        <v>666</v>
      </c>
      <c r="G9" s="31">
        <v>679</v>
      </c>
      <c r="H9" s="31">
        <v>795</v>
      </c>
      <c r="I9" s="31">
        <v>652</v>
      </c>
      <c r="J9" s="31">
        <v>341</v>
      </c>
      <c r="K9" s="31">
        <v>555</v>
      </c>
      <c r="L9" s="77">
        <f>'RFS 2016 Total'!R11</f>
        <v>94</v>
      </c>
      <c r="M9" s="11"/>
      <c r="N9" s="13">
        <f>L9/'RFS 2016 Total'!AA11</f>
        <v>0.05408515535097814</v>
      </c>
    </row>
    <row r="10" spans="1:14" ht="22.5" customHeight="1">
      <c r="A10" s="19" t="s">
        <v>3</v>
      </c>
      <c r="B10" s="14">
        <v>1061</v>
      </c>
      <c r="C10" s="2">
        <v>1158</v>
      </c>
      <c r="D10" s="15">
        <v>1266</v>
      </c>
      <c r="E10" s="31">
        <v>1271</v>
      </c>
      <c r="F10" s="31">
        <v>1139</v>
      </c>
      <c r="G10" s="31">
        <v>1093</v>
      </c>
      <c r="H10" s="31">
        <v>1475</v>
      </c>
      <c r="I10" s="31">
        <v>1448</v>
      </c>
      <c r="J10" s="31">
        <v>1269</v>
      </c>
      <c r="K10" s="31">
        <v>1278</v>
      </c>
      <c r="L10" s="77">
        <f>'RFS 2016 Total'!R13</f>
        <v>313</v>
      </c>
      <c r="M10" s="11"/>
      <c r="N10" s="13">
        <f>L10/'RFS 2016 Total'!AA13</f>
        <v>0.0392083176750595</v>
      </c>
    </row>
    <row r="11" spans="1:14" ht="22.5" customHeight="1">
      <c r="A11" s="19" t="s">
        <v>4</v>
      </c>
      <c r="B11" s="14">
        <v>284</v>
      </c>
      <c r="C11" s="2">
        <v>130</v>
      </c>
      <c r="D11" s="15">
        <v>81</v>
      </c>
      <c r="E11" s="31">
        <v>87</v>
      </c>
      <c r="F11" s="31">
        <v>110</v>
      </c>
      <c r="G11" s="31">
        <v>117</v>
      </c>
      <c r="H11" s="31">
        <v>128</v>
      </c>
      <c r="I11" s="31">
        <v>95</v>
      </c>
      <c r="J11" s="31">
        <v>102</v>
      </c>
      <c r="K11" s="31">
        <v>101</v>
      </c>
      <c r="L11" s="77">
        <f>'RFS 2016 Total'!R14</f>
        <v>12</v>
      </c>
      <c r="M11" s="11"/>
      <c r="N11" s="13">
        <f>L11/'RFS 2016 Total'!AA14</f>
        <v>0.2</v>
      </c>
    </row>
    <row r="12" spans="1:27" ht="22.5" customHeight="1">
      <c r="A12" s="19" t="s">
        <v>5</v>
      </c>
      <c r="B12" s="14">
        <v>425</v>
      </c>
      <c r="C12" s="2">
        <v>398</v>
      </c>
      <c r="D12" s="15">
        <v>475</v>
      </c>
      <c r="E12" s="31">
        <v>525</v>
      </c>
      <c r="F12" s="31">
        <v>570</v>
      </c>
      <c r="G12" s="31">
        <v>612</v>
      </c>
      <c r="H12" s="31">
        <v>510</v>
      </c>
      <c r="I12" s="31">
        <v>677</v>
      </c>
      <c r="J12" s="31">
        <v>656</v>
      </c>
      <c r="K12" s="31">
        <v>537</v>
      </c>
      <c r="L12" s="77">
        <f>'RFS 2016 Total'!R15</f>
        <v>72</v>
      </c>
      <c r="M12" s="11"/>
      <c r="N12" s="13">
        <f>L12/'RFS 2016 Total'!AA15</f>
        <v>0.051209103840682786</v>
      </c>
      <c r="Y12" s="25"/>
      <c r="Z12" s="25"/>
      <c r="AA12" s="25"/>
    </row>
    <row r="13" spans="1:27" ht="22.5" customHeight="1">
      <c r="A13" s="19" t="s">
        <v>6</v>
      </c>
      <c r="B13" s="14">
        <v>83</v>
      </c>
      <c r="C13" s="2">
        <v>57</v>
      </c>
      <c r="D13" s="15">
        <v>75</v>
      </c>
      <c r="E13" s="31">
        <v>56</v>
      </c>
      <c r="F13" s="31">
        <v>50</v>
      </c>
      <c r="G13" s="31">
        <v>100</v>
      </c>
      <c r="H13" s="31">
        <v>54</v>
      </c>
      <c r="I13" s="31">
        <v>53</v>
      </c>
      <c r="J13" s="31">
        <v>108</v>
      </c>
      <c r="K13" s="31">
        <v>116</v>
      </c>
      <c r="L13" s="77">
        <f>'RFS 2016 Total'!R16</f>
        <v>23</v>
      </c>
      <c r="M13" s="11"/>
      <c r="N13" s="13">
        <f>L13/'RFS 2016 Total'!AA16</f>
        <v>0.042279411764705885</v>
      </c>
      <c r="Y13" s="25"/>
      <c r="Z13" s="25"/>
      <c r="AA13" s="25"/>
    </row>
    <row r="14" spans="1:27" ht="22.5" customHeight="1" thickBot="1">
      <c r="A14" s="20" t="s">
        <v>9</v>
      </c>
      <c r="B14" s="16">
        <v>68</v>
      </c>
      <c r="C14" s="3">
        <v>64</v>
      </c>
      <c r="D14" s="17">
        <v>85</v>
      </c>
      <c r="E14" s="32">
        <v>85</v>
      </c>
      <c r="F14" s="32">
        <v>94</v>
      </c>
      <c r="G14" s="32">
        <v>112</v>
      </c>
      <c r="H14" s="32">
        <v>133</v>
      </c>
      <c r="I14" s="32">
        <v>105</v>
      </c>
      <c r="J14" s="32">
        <v>119</v>
      </c>
      <c r="K14" s="32">
        <v>132</v>
      </c>
      <c r="L14" s="78">
        <f>'RFS 2016 Total'!R17</f>
        <v>20</v>
      </c>
      <c r="M14" s="11"/>
      <c r="N14" s="28">
        <f>L14/'RFS 2016 Total'!AA17</f>
        <v>0.05952380952380952</v>
      </c>
      <c r="Y14" s="25"/>
      <c r="Z14" s="25"/>
      <c r="AA14" s="25"/>
    </row>
    <row r="15" spans="5:27" ht="12.75">
      <c r="E15" s="23"/>
      <c r="F15" s="23"/>
      <c r="G15" s="23"/>
      <c r="H15" s="23"/>
      <c r="I15" s="23"/>
      <c r="J15" s="23"/>
      <c r="K15" s="23"/>
      <c r="L15" s="5"/>
      <c r="N15" s="23"/>
      <c r="Y15" s="25"/>
      <c r="Z15" s="25"/>
      <c r="AA15" s="25"/>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8515625" style="0" customWidth="1"/>
    <col min="13" max="13" width="2.7109375" style="0" customWidth="1"/>
    <col min="14" max="14" width="13.421875" style="0" customWidth="1"/>
  </cols>
  <sheetData>
    <row r="1" spans="1:21" ht="17.25">
      <c r="A1" s="6" t="s">
        <v>26</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27</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47</v>
      </c>
    </row>
    <row r="6" spans="1:14" ht="22.5" customHeight="1">
      <c r="A6" s="18" t="s">
        <v>0</v>
      </c>
      <c r="B6" s="21">
        <v>308</v>
      </c>
      <c r="C6" s="9">
        <v>431</v>
      </c>
      <c r="D6" s="22">
        <v>407</v>
      </c>
      <c r="E6" s="30">
        <v>444</v>
      </c>
      <c r="F6" s="30">
        <v>347</v>
      </c>
      <c r="G6" s="30">
        <v>349</v>
      </c>
      <c r="H6" s="30">
        <v>391</v>
      </c>
      <c r="I6" s="74">
        <v>350</v>
      </c>
      <c r="J6" s="74">
        <v>348</v>
      </c>
      <c r="K6" s="74">
        <v>335</v>
      </c>
      <c r="L6" s="76">
        <f>'RFS 2016 Total'!S6</f>
        <v>81</v>
      </c>
      <c r="M6" s="11"/>
      <c r="N6" s="86">
        <f>L6/'RFS 2016 Total'!AA6</f>
        <v>0.03924418604651163</v>
      </c>
    </row>
    <row r="7" spans="1:14" ht="22.5" customHeight="1">
      <c r="A7" s="19" t="s">
        <v>7</v>
      </c>
      <c r="B7" s="14">
        <v>59</v>
      </c>
      <c r="C7" s="2">
        <v>85</v>
      </c>
      <c r="D7" s="15">
        <v>139</v>
      </c>
      <c r="E7" s="31">
        <v>73</v>
      </c>
      <c r="F7" s="31">
        <v>79</v>
      </c>
      <c r="G7" s="31">
        <v>118</v>
      </c>
      <c r="H7" s="31">
        <v>105</v>
      </c>
      <c r="I7" s="31">
        <v>142</v>
      </c>
      <c r="J7" s="31">
        <v>147</v>
      </c>
      <c r="K7" s="31">
        <v>140</v>
      </c>
      <c r="L7" s="77">
        <f>'RFS 2016 Total'!S7</f>
        <v>32</v>
      </c>
      <c r="M7" s="11"/>
      <c r="N7" s="13">
        <f>L7/'RFS 2016 Total'!AA7</f>
        <v>0.047337278106508875</v>
      </c>
    </row>
    <row r="8" spans="1:14" ht="22.5" customHeight="1">
      <c r="A8" s="19" t="s">
        <v>40</v>
      </c>
      <c r="B8" s="14"/>
      <c r="C8" s="2"/>
      <c r="D8" s="15">
        <v>128</v>
      </c>
      <c r="E8" s="31">
        <v>151</v>
      </c>
      <c r="F8" s="31">
        <v>130</v>
      </c>
      <c r="G8" s="31">
        <v>124</v>
      </c>
      <c r="H8" s="31">
        <v>235</v>
      </c>
      <c r="I8" s="31">
        <v>170</v>
      </c>
      <c r="J8" s="31">
        <v>225</v>
      </c>
      <c r="K8" s="31">
        <v>79</v>
      </c>
      <c r="L8" s="77">
        <f>'RFS 2016 Total'!S10</f>
        <v>15</v>
      </c>
      <c r="M8" s="11"/>
      <c r="N8" s="13">
        <f>L8/'RFS 2016 Total'!AA10</f>
        <v>0.16666666666666666</v>
      </c>
    </row>
    <row r="9" spans="1:14" ht="22.5" customHeight="1">
      <c r="A9" s="19" t="s">
        <v>2</v>
      </c>
      <c r="B9" s="14">
        <v>638</v>
      </c>
      <c r="C9" s="2">
        <v>762</v>
      </c>
      <c r="D9" s="15">
        <v>751</v>
      </c>
      <c r="E9" s="31">
        <v>836</v>
      </c>
      <c r="F9" s="31">
        <v>827</v>
      </c>
      <c r="G9" s="31">
        <v>858</v>
      </c>
      <c r="H9" s="31">
        <v>798</v>
      </c>
      <c r="I9" s="31">
        <v>1014</v>
      </c>
      <c r="J9" s="31">
        <v>784</v>
      </c>
      <c r="K9" s="31">
        <v>719</v>
      </c>
      <c r="L9" s="77">
        <f>'RFS 2016 Total'!S11</f>
        <v>100</v>
      </c>
      <c r="M9" s="11"/>
      <c r="N9" s="13">
        <f>L9/'RFS 2016 Total'!AA11</f>
        <v>0.05753739930955121</v>
      </c>
    </row>
    <row r="10" spans="1:14" ht="22.5" customHeight="1">
      <c r="A10" s="19" t="s">
        <v>3</v>
      </c>
      <c r="B10" s="14">
        <v>1331</v>
      </c>
      <c r="C10" s="2">
        <v>1464</v>
      </c>
      <c r="D10" s="15">
        <v>1669</v>
      </c>
      <c r="E10" s="31">
        <v>1903</v>
      </c>
      <c r="F10" s="31">
        <v>1496</v>
      </c>
      <c r="G10" s="31">
        <v>1674</v>
      </c>
      <c r="H10" s="31">
        <v>1724</v>
      </c>
      <c r="I10" s="31">
        <v>2017</v>
      </c>
      <c r="J10" s="31">
        <v>2030</v>
      </c>
      <c r="K10" s="31">
        <v>2691</v>
      </c>
      <c r="L10" s="77">
        <f>'RFS 2016 Total'!S13</f>
        <v>569</v>
      </c>
      <c r="M10" s="11"/>
      <c r="N10" s="13">
        <f>L10/'RFS 2016 Total'!AA13</f>
        <v>0.0712764624827759</v>
      </c>
    </row>
    <row r="11" spans="1:14" ht="22.5" customHeight="1">
      <c r="A11" s="19" t="s">
        <v>4</v>
      </c>
      <c r="B11" s="14">
        <v>171</v>
      </c>
      <c r="C11" s="2">
        <v>78</v>
      </c>
      <c r="D11" s="15">
        <v>58</v>
      </c>
      <c r="E11" s="31">
        <v>53</v>
      </c>
      <c r="F11" s="31">
        <v>45</v>
      </c>
      <c r="G11" s="31">
        <v>57</v>
      </c>
      <c r="H11" s="31">
        <v>74</v>
      </c>
      <c r="I11" s="31">
        <v>47</v>
      </c>
      <c r="J11" s="31">
        <v>72</v>
      </c>
      <c r="K11" s="31">
        <v>67</v>
      </c>
      <c r="L11" s="77">
        <f>'RFS 2016 Total'!S14</f>
        <v>2</v>
      </c>
      <c r="M11" s="11"/>
      <c r="N11" s="13">
        <f>L11/'RFS 2016 Total'!AA14</f>
        <v>0.03333333333333333</v>
      </c>
    </row>
    <row r="12" spans="1:14" ht="22.5" customHeight="1">
      <c r="A12" s="19" t="s">
        <v>5</v>
      </c>
      <c r="B12" s="14">
        <v>352</v>
      </c>
      <c r="C12" s="2">
        <v>478</v>
      </c>
      <c r="D12" s="15">
        <v>471</v>
      </c>
      <c r="E12" s="31">
        <v>443</v>
      </c>
      <c r="F12" s="31">
        <v>416</v>
      </c>
      <c r="G12" s="31">
        <v>456</v>
      </c>
      <c r="H12" s="31">
        <v>411</v>
      </c>
      <c r="I12" s="31">
        <v>633</v>
      </c>
      <c r="J12" s="31">
        <v>558</v>
      </c>
      <c r="K12" s="31">
        <v>551</v>
      </c>
      <c r="L12" s="77">
        <f>'RFS 2016 Total'!S15</f>
        <v>75</v>
      </c>
      <c r="M12" s="11"/>
      <c r="N12" s="13">
        <f>L12/'RFS 2016 Total'!AA15</f>
        <v>0.05334281650071124</v>
      </c>
    </row>
    <row r="13" spans="1:14" ht="22.5" customHeight="1">
      <c r="A13" s="19" t="s">
        <v>6</v>
      </c>
      <c r="B13" s="14">
        <v>56</v>
      </c>
      <c r="C13" s="2">
        <v>69</v>
      </c>
      <c r="D13" s="15">
        <v>55</v>
      </c>
      <c r="E13" s="31">
        <v>36</v>
      </c>
      <c r="F13" s="31">
        <v>74</v>
      </c>
      <c r="G13" s="31">
        <v>77</v>
      </c>
      <c r="H13" s="31">
        <v>52</v>
      </c>
      <c r="I13" s="31">
        <v>38</v>
      </c>
      <c r="J13" s="31">
        <v>97</v>
      </c>
      <c r="K13" s="31">
        <v>79</v>
      </c>
      <c r="L13" s="77">
        <f>'RFS 2016 Total'!S16</f>
        <v>20</v>
      </c>
      <c r="M13" s="11"/>
      <c r="N13" s="13">
        <f>L13/'RFS 2016 Total'!AA16</f>
        <v>0.03676470588235294</v>
      </c>
    </row>
    <row r="14" spans="1:14" ht="22.5" customHeight="1" thickBot="1">
      <c r="A14" s="20" t="s">
        <v>9</v>
      </c>
      <c r="B14" s="16">
        <v>47</v>
      </c>
      <c r="C14" s="3">
        <v>78</v>
      </c>
      <c r="D14" s="17">
        <v>96</v>
      </c>
      <c r="E14" s="32">
        <v>99</v>
      </c>
      <c r="F14" s="32">
        <v>86</v>
      </c>
      <c r="G14" s="32">
        <v>78</v>
      </c>
      <c r="H14" s="32">
        <v>113</v>
      </c>
      <c r="I14" s="32">
        <v>122</v>
      </c>
      <c r="J14" s="32">
        <v>107</v>
      </c>
      <c r="K14" s="32">
        <v>123</v>
      </c>
      <c r="L14" s="78">
        <f>'RFS 2016 Total'!S17</f>
        <v>14</v>
      </c>
      <c r="M14" s="11"/>
      <c r="N14" s="28">
        <f>L14/'RFS 2016 Total'!AA17</f>
        <v>0.041666666666666664</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28125" style="0" customWidth="1"/>
    <col min="13" max="13" width="2.8515625" style="0" customWidth="1"/>
    <col min="14" max="14" width="13.421875" style="0" customWidth="1"/>
    <col min="24" max="24" width="13.8515625" style="0" bestFit="1" customWidth="1"/>
  </cols>
  <sheetData>
    <row r="2" spans="1:21" ht="21">
      <c r="A2" s="72" t="s">
        <v>28</v>
      </c>
      <c r="B2" s="6"/>
      <c r="C2" s="6"/>
      <c r="D2" s="6"/>
      <c r="E2" s="6"/>
      <c r="F2" s="6"/>
      <c r="G2" s="6"/>
      <c r="H2" s="6"/>
      <c r="I2" s="6"/>
      <c r="J2" s="6"/>
      <c r="K2" s="6"/>
      <c r="L2" s="6"/>
      <c r="M2" s="6"/>
      <c r="N2" s="6"/>
      <c r="O2" s="6"/>
      <c r="P2" s="6"/>
      <c r="Q2" s="6"/>
      <c r="R2" s="6"/>
      <c r="S2" s="6"/>
      <c r="T2" s="6"/>
      <c r="U2" s="6"/>
    </row>
    <row r="3" ht="13.5" thickBot="1"/>
    <row r="4" spans="1:14" ht="38.25" customHeight="1" thickBot="1">
      <c r="A4" s="5"/>
      <c r="B4" s="108" t="s">
        <v>29</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48</v>
      </c>
    </row>
    <row r="6" spans="1:14" ht="22.5" customHeight="1">
      <c r="A6" s="18" t="s">
        <v>0</v>
      </c>
      <c r="B6" s="21">
        <v>382</v>
      </c>
      <c r="C6" s="9">
        <v>648</v>
      </c>
      <c r="D6" s="22">
        <v>560</v>
      </c>
      <c r="E6" s="30">
        <v>590</v>
      </c>
      <c r="F6" s="30">
        <v>575</v>
      </c>
      <c r="G6" s="30">
        <v>538</v>
      </c>
      <c r="H6" s="30">
        <v>621</v>
      </c>
      <c r="I6" s="74">
        <v>702</v>
      </c>
      <c r="J6" s="74">
        <v>513</v>
      </c>
      <c r="K6" s="74">
        <v>624</v>
      </c>
      <c r="L6" s="76">
        <f>'RFS 2016 Total'!T6</f>
        <v>94</v>
      </c>
      <c r="M6" s="11"/>
      <c r="N6" s="86">
        <f>L6/'RFS 2016 Total'!AA6</f>
        <v>0.045542635658914726</v>
      </c>
    </row>
    <row r="7" spans="1:14" ht="22.5" customHeight="1">
      <c r="A7" s="19" t="s">
        <v>7</v>
      </c>
      <c r="B7" s="14">
        <v>59</v>
      </c>
      <c r="C7" s="2">
        <v>76</v>
      </c>
      <c r="D7" s="15">
        <v>134</v>
      </c>
      <c r="E7" s="31">
        <v>113</v>
      </c>
      <c r="F7" s="31">
        <v>90</v>
      </c>
      <c r="G7" s="31">
        <v>83</v>
      </c>
      <c r="H7" s="31">
        <v>109</v>
      </c>
      <c r="I7" s="31">
        <v>139</v>
      </c>
      <c r="J7" s="31">
        <v>90</v>
      </c>
      <c r="K7" s="31">
        <v>106</v>
      </c>
      <c r="L7" s="77">
        <f>'RFS 2016 Total'!T7</f>
        <v>30</v>
      </c>
      <c r="M7" s="11"/>
      <c r="N7" s="13">
        <f>L7/'RFS 2016 Total'!AA7</f>
        <v>0.04437869822485207</v>
      </c>
    </row>
    <row r="8" spans="1:14" ht="22.5" customHeight="1">
      <c r="A8" s="19" t="s">
        <v>40</v>
      </c>
      <c r="B8" s="14"/>
      <c r="C8" s="2"/>
      <c r="D8" s="15">
        <v>15</v>
      </c>
      <c r="E8" s="31">
        <v>37</v>
      </c>
      <c r="F8" s="31">
        <v>23</v>
      </c>
      <c r="G8" s="31">
        <v>26</v>
      </c>
      <c r="H8" s="31">
        <v>31</v>
      </c>
      <c r="I8" s="31">
        <v>48</v>
      </c>
      <c r="J8" s="31">
        <v>45</v>
      </c>
      <c r="K8" s="31">
        <v>27</v>
      </c>
      <c r="L8" s="77">
        <f>'RFS 2016 Total'!T10</f>
        <v>0</v>
      </c>
      <c r="M8" s="11"/>
      <c r="N8" s="13">
        <f>L8/'RFS 2016 Total'!AA10</f>
        <v>0</v>
      </c>
    </row>
    <row r="9" spans="1:14" ht="22.5" customHeight="1">
      <c r="A9" s="19" t="s">
        <v>2</v>
      </c>
      <c r="B9" s="14">
        <v>369</v>
      </c>
      <c r="C9" s="2">
        <v>452</v>
      </c>
      <c r="D9" s="15">
        <v>396</v>
      </c>
      <c r="E9" s="31">
        <v>473</v>
      </c>
      <c r="F9" s="31">
        <v>454</v>
      </c>
      <c r="G9" s="31">
        <v>488</v>
      </c>
      <c r="H9" s="31">
        <v>486</v>
      </c>
      <c r="I9" s="31">
        <v>472</v>
      </c>
      <c r="J9" s="31">
        <v>378</v>
      </c>
      <c r="K9" s="31">
        <v>357</v>
      </c>
      <c r="L9" s="77">
        <f>'RFS 2016 Total'!T11</f>
        <v>72</v>
      </c>
      <c r="M9" s="11"/>
      <c r="N9" s="13">
        <f>L9/'RFS 2016 Total'!AA11</f>
        <v>0.04142692750287687</v>
      </c>
    </row>
    <row r="10" spans="1:14" ht="22.5" customHeight="1">
      <c r="A10" s="19" t="s">
        <v>3</v>
      </c>
      <c r="B10" s="14">
        <v>1059</v>
      </c>
      <c r="C10" s="2">
        <v>1180</v>
      </c>
      <c r="D10" s="15">
        <v>1501</v>
      </c>
      <c r="E10" s="31">
        <v>1512</v>
      </c>
      <c r="F10" s="31">
        <v>1375</v>
      </c>
      <c r="G10" s="31">
        <v>1375</v>
      </c>
      <c r="H10" s="31">
        <v>1532</v>
      </c>
      <c r="I10" s="31">
        <v>1542</v>
      </c>
      <c r="J10" s="31">
        <v>1526</v>
      </c>
      <c r="K10" s="31">
        <v>1319</v>
      </c>
      <c r="L10" s="77">
        <f>'RFS 2016 Total'!T13</f>
        <v>341</v>
      </c>
      <c r="M10" s="11"/>
      <c r="N10" s="13">
        <f>L10/'RFS 2016 Total'!AA13</f>
        <v>0.04271577101340348</v>
      </c>
    </row>
    <row r="11" spans="1:14" ht="22.5" customHeight="1">
      <c r="A11" s="19" t="s">
        <v>4</v>
      </c>
      <c r="B11" s="14">
        <v>125</v>
      </c>
      <c r="C11" s="2">
        <v>57</v>
      </c>
      <c r="D11" s="15">
        <v>56</v>
      </c>
      <c r="E11" s="31">
        <v>56</v>
      </c>
      <c r="F11" s="31">
        <v>51</v>
      </c>
      <c r="G11" s="31">
        <v>77</v>
      </c>
      <c r="H11" s="31">
        <v>57</v>
      </c>
      <c r="I11" s="31">
        <v>45</v>
      </c>
      <c r="J11" s="31">
        <v>111</v>
      </c>
      <c r="K11" s="31">
        <v>106</v>
      </c>
      <c r="L11" s="77">
        <f>'RFS 2016 Total'!T14</f>
        <v>6</v>
      </c>
      <c r="M11" s="11"/>
      <c r="N11" s="13">
        <f>L11/'RFS 2016 Total'!AA14</f>
        <v>0.1</v>
      </c>
    </row>
    <row r="12" spans="1:14" ht="22.5" customHeight="1">
      <c r="A12" s="19" t="s">
        <v>5</v>
      </c>
      <c r="B12" s="14">
        <v>353</v>
      </c>
      <c r="C12" s="2">
        <v>452</v>
      </c>
      <c r="D12" s="15">
        <v>509</v>
      </c>
      <c r="E12" s="31">
        <v>484</v>
      </c>
      <c r="F12" s="31">
        <v>599</v>
      </c>
      <c r="G12" s="31">
        <v>523</v>
      </c>
      <c r="H12" s="31">
        <v>615</v>
      </c>
      <c r="I12" s="31">
        <v>768</v>
      </c>
      <c r="J12" s="31">
        <v>600</v>
      </c>
      <c r="K12" s="31">
        <v>534</v>
      </c>
      <c r="L12" s="77">
        <f>'RFS 2016 Total'!T15</f>
        <v>53</v>
      </c>
      <c r="M12" s="11"/>
      <c r="N12" s="13">
        <f>L12/'RFS 2016 Total'!AA15</f>
        <v>0.03769559032716927</v>
      </c>
    </row>
    <row r="13" spans="1:14" ht="22.5" customHeight="1">
      <c r="A13" s="19" t="s">
        <v>6</v>
      </c>
      <c r="B13" s="14">
        <v>290</v>
      </c>
      <c r="C13" s="2">
        <v>268</v>
      </c>
      <c r="D13" s="15">
        <v>60</v>
      </c>
      <c r="E13" s="31">
        <v>137</v>
      </c>
      <c r="F13" s="31">
        <v>258</v>
      </c>
      <c r="G13" s="31">
        <v>142</v>
      </c>
      <c r="H13" s="31">
        <v>142</v>
      </c>
      <c r="I13" s="31">
        <v>132</v>
      </c>
      <c r="J13" s="31">
        <v>130</v>
      </c>
      <c r="K13" s="31">
        <v>309</v>
      </c>
      <c r="L13" s="77">
        <f>'RFS 2016 Total'!T16</f>
        <v>83</v>
      </c>
      <c r="M13" s="11"/>
      <c r="N13" s="13">
        <f>L13/'RFS 2016 Total'!AA16</f>
        <v>0.15257352941176472</v>
      </c>
    </row>
    <row r="14" spans="1:14" ht="22.5" customHeight="1" thickBot="1">
      <c r="A14" s="20" t="s">
        <v>9</v>
      </c>
      <c r="B14" s="16">
        <v>49</v>
      </c>
      <c r="C14" s="3">
        <v>86</v>
      </c>
      <c r="D14" s="17">
        <v>89</v>
      </c>
      <c r="E14" s="32">
        <v>80</v>
      </c>
      <c r="F14" s="32">
        <v>103</v>
      </c>
      <c r="G14" s="32">
        <v>78</v>
      </c>
      <c r="H14" s="32">
        <v>104</v>
      </c>
      <c r="I14" s="32">
        <v>124</v>
      </c>
      <c r="J14" s="32">
        <v>122</v>
      </c>
      <c r="K14" s="32">
        <v>122</v>
      </c>
      <c r="L14" s="78">
        <f>'RFS 2016 Total'!T17</f>
        <v>18</v>
      </c>
      <c r="M14" s="11"/>
      <c r="N14" s="28">
        <f>L14/'RFS 2016 Total'!AA17</f>
        <v>0.05357142857142857</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0" width="10.57421875" style="0" bestFit="1" customWidth="1"/>
    <col min="11" max="12" width="16.00390625" style="0" customWidth="1"/>
    <col min="13" max="13" width="4.140625" style="0" customWidth="1"/>
    <col min="14" max="14" width="13.28125" style="0" customWidth="1"/>
    <col min="24" max="24" width="13.8515625" style="0" bestFit="1" customWidth="1"/>
  </cols>
  <sheetData>
    <row r="1" spans="1:21" ht="21">
      <c r="A1" s="72" t="s">
        <v>30</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31</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49</v>
      </c>
    </row>
    <row r="6" spans="1:14" ht="22.5" customHeight="1">
      <c r="A6" s="18" t="s">
        <v>0</v>
      </c>
      <c r="B6" s="21">
        <v>428</v>
      </c>
      <c r="C6" s="9">
        <v>498</v>
      </c>
      <c r="D6" s="22">
        <v>631</v>
      </c>
      <c r="E6" s="30">
        <v>523</v>
      </c>
      <c r="F6" s="30">
        <v>731</v>
      </c>
      <c r="G6" s="30">
        <v>513</v>
      </c>
      <c r="H6" s="30">
        <v>585</v>
      </c>
      <c r="I6" s="74">
        <v>593</v>
      </c>
      <c r="J6" s="74">
        <v>483</v>
      </c>
      <c r="K6" s="74">
        <v>558</v>
      </c>
      <c r="L6" s="76">
        <f>'RFS 2016 Total'!U6</f>
        <v>102</v>
      </c>
      <c r="M6" s="11"/>
      <c r="N6" s="86">
        <f>L6/'RFS 2016 Total'!AA6</f>
        <v>0.04941860465116279</v>
      </c>
    </row>
    <row r="7" spans="1:14" ht="22.5" customHeight="1">
      <c r="A7" s="19" t="s">
        <v>7</v>
      </c>
      <c r="B7" s="14">
        <v>45</v>
      </c>
      <c r="C7" s="2">
        <v>83</v>
      </c>
      <c r="D7" s="15">
        <v>185</v>
      </c>
      <c r="E7" s="31">
        <v>117</v>
      </c>
      <c r="F7" s="31">
        <v>98</v>
      </c>
      <c r="G7" s="31">
        <v>111</v>
      </c>
      <c r="H7" s="31">
        <v>130</v>
      </c>
      <c r="I7" s="31">
        <v>135</v>
      </c>
      <c r="J7" s="31">
        <v>120</v>
      </c>
      <c r="K7" s="31">
        <v>102</v>
      </c>
      <c r="L7" s="77">
        <f>'RFS 2016 Total'!U7</f>
        <v>13</v>
      </c>
      <c r="M7" s="11"/>
      <c r="N7" s="13">
        <f>L7/'RFS 2016 Total'!AA7</f>
        <v>0.019230769230769232</v>
      </c>
    </row>
    <row r="8" spans="1:14" ht="22.5" customHeight="1">
      <c r="A8" s="19" t="s">
        <v>40</v>
      </c>
      <c r="B8" s="14"/>
      <c r="C8" s="2"/>
      <c r="D8" s="15">
        <v>1</v>
      </c>
      <c r="E8" s="31">
        <v>3</v>
      </c>
      <c r="F8" s="31">
        <v>4</v>
      </c>
      <c r="G8" s="31">
        <v>5</v>
      </c>
      <c r="H8" s="31">
        <v>6</v>
      </c>
      <c r="I8" s="31">
        <v>2</v>
      </c>
      <c r="J8" s="31">
        <v>2</v>
      </c>
      <c r="K8" s="31">
        <v>4</v>
      </c>
      <c r="L8" s="77">
        <f>'RFS 2016 Total'!U10</f>
        <v>1</v>
      </c>
      <c r="M8" s="11"/>
      <c r="N8" s="13">
        <f>L8/'RFS 2016 Total'!AA10</f>
        <v>0.011111111111111112</v>
      </c>
    </row>
    <row r="9" spans="1:14" ht="22.5" customHeight="1">
      <c r="A9" s="19" t="s">
        <v>2</v>
      </c>
      <c r="B9" s="14">
        <v>183</v>
      </c>
      <c r="C9" s="2">
        <v>183</v>
      </c>
      <c r="D9" s="15">
        <v>196</v>
      </c>
      <c r="E9" s="31">
        <v>275</v>
      </c>
      <c r="F9" s="31">
        <v>304</v>
      </c>
      <c r="G9" s="31">
        <v>276</v>
      </c>
      <c r="H9" s="31">
        <v>342</v>
      </c>
      <c r="I9" s="31">
        <v>268</v>
      </c>
      <c r="J9" s="31">
        <v>201</v>
      </c>
      <c r="K9" s="31">
        <v>217</v>
      </c>
      <c r="L9" s="77">
        <f>'RFS 2016 Total'!U11</f>
        <v>36</v>
      </c>
      <c r="M9" s="11"/>
      <c r="N9" s="13">
        <f>L9/'RFS 2016 Total'!AA11</f>
        <v>0.020713463751438434</v>
      </c>
    </row>
    <row r="10" spans="1:14" ht="22.5" customHeight="1">
      <c r="A10" s="19" t="s">
        <v>3</v>
      </c>
      <c r="B10" s="14">
        <v>301</v>
      </c>
      <c r="C10" s="2">
        <v>396</v>
      </c>
      <c r="D10" s="15">
        <v>446</v>
      </c>
      <c r="E10" s="31">
        <v>473</v>
      </c>
      <c r="F10" s="31">
        <v>517</v>
      </c>
      <c r="G10" s="31">
        <v>522</v>
      </c>
      <c r="H10" s="31">
        <v>842</v>
      </c>
      <c r="I10" s="31">
        <v>929</v>
      </c>
      <c r="J10" s="31">
        <v>900</v>
      </c>
      <c r="K10" s="31">
        <v>815</v>
      </c>
      <c r="L10" s="77">
        <f>'RFS 2016 Total'!U13</f>
        <v>235</v>
      </c>
      <c r="M10" s="11"/>
      <c r="N10" s="13">
        <f>L10/'RFS 2016 Total'!AA13</f>
        <v>0.02943755480395841</v>
      </c>
    </row>
    <row r="11" spans="1:14" ht="22.5" customHeight="1">
      <c r="A11" s="19" t="s">
        <v>4</v>
      </c>
      <c r="B11" s="14">
        <v>14</v>
      </c>
      <c r="C11" s="2">
        <v>39</v>
      </c>
      <c r="D11" s="15">
        <v>43</v>
      </c>
      <c r="E11" s="31">
        <v>48</v>
      </c>
      <c r="F11" s="31">
        <v>20</v>
      </c>
      <c r="G11" s="31">
        <v>71</v>
      </c>
      <c r="H11" s="31">
        <v>57</v>
      </c>
      <c r="I11" s="31">
        <v>24</v>
      </c>
      <c r="J11" s="31">
        <v>60</v>
      </c>
      <c r="K11" s="31">
        <v>60</v>
      </c>
      <c r="L11" s="77">
        <f>'RFS 2016 Total'!U14</f>
        <v>2</v>
      </c>
      <c r="M11" s="11"/>
      <c r="N11" s="13">
        <f>L11/'RFS 2016 Total'!AA14</f>
        <v>0.03333333333333333</v>
      </c>
    </row>
    <row r="12" spans="1:14" ht="22.5" customHeight="1">
      <c r="A12" s="19" t="s">
        <v>5</v>
      </c>
      <c r="B12" s="14">
        <v>208</v>
      </c>
      <c r="C12" s="2">
        <v>183</v>
      </c>
      <c r="D12" s="15">
        <v>228</v>
      </c>
      <c r="E12" s="31">
        <v>218</v>
      </c>
      <c r="F12" s="31">
        <v>184</v>
      </c>
      <c r="G12" s="31">
        <v>186</v>
      </c>
      <c r="H12" s="31">
        <v>257</v>
      </c>
      <c r="I12" s="31">
        <v>339</v>
      </c>
      <c r="J12" s="31">
        <v>285</v>
      </c>
      <c r="K12" s="31">
        <v>327</v>
      </c>
      <c r="L12" s="77">
        <f>'RFS 2016 Total'!U15</f>
        <v>28</v>
      </c>
      <c r="M12" s="11"/>
      <c r="N12" s="13">
        <f>L12/'RFS 2016 Total'!AA15</f>
        <v>0.01991465149359886</v>
      </c>
    </row>
    <row r="13" spans="1:14" ht="22.5" customHeight="1">
      <c r="A13" s="19" t="s">
        <v>6</v>
      </c>
      <c r="B13" s="14">
        <v>107</v>
      </c>
      <c r="C13" s="2">
        <v>76</v>
      </c>
      <c r="D13" s="15">
        <v>42</v>
      </c>
      <c r="E13" s="31">
        <v>119</v>
      </c>
      <c r="F13" s="31">
        <v>84</v>
      </c>
      <c r="G13" s="31">
        <v>73</v>
      </c>
      <c r="H13" s="31">
        <v>59</v>
      </c>
      <c r="I13" s="31">
        <v>39</v>
      </c>
      <c r="J13" s="31">
        <v>100</v>
      </c>
      <c r="K13" s="31">
        <v>81</v>
      </c>
      <c r="L13" s="77">
        <f>'RFS 2016 Total'!U16</f>
        <v>7</v>
      </c>
      <c r="M13" s="11"/>
      <c r="N13" s="13">
        <f>L13/'RFS 2016 Total'!AA16</f>
        <v>0.012867647058823529</v>
      </c>
    </row>
    <row r="14" spans="1:14" ht="22.5" customHeight="1" thickBot="1">
      <c r="A14" s="20" t="s">
        <v>9</v>
      </c>
      <c r="B14" s="16">
        <v>49</v>
      </c>
      <c r="C14" s="3">
        <v>76</v>
      </c>
      <c r="D14" s="17">
        <v>74</v>
      </c>
      <c r="E14" s="32">
        <v>69</v>
      </c>
      <c r="F14" s="32">
        <v>55</v>
      </c>
      <c r="G14" s="32">
        <v>62</v>
      </c>
      <c r="H14" s="32">
        <v>92</v>
      </c>
      <c r="I14" s="32">
        <v>90</v>
      </c>
      <c r="J14" s="32">
        <v>71</v>
      </c>
      <c r="K14" s="32">
        <v>89</v>
      </c>
      <c r="L14" s="78">
        <f>'RFS 2016 Total'!U17</f>
        <v>13</v>
      </c>
      <c r="M14" s="11"/>
      <c r="N14" s="28">
        <f>L14/'RFS 2016 Total'!AA17</f>
        <v>0.03869047619047619</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421875" style="0" customWidth="1"/>
    <col min="13" max="13" width="2.421875" style="0" customWidth="1"/>
    <col min="14" max="14" width="13.421875" style="0" customWidth="1"/>
    <col min="24" max="24" width="13.8515625" style="0" bestFit="1" customWidth="1"/>
  </cols>
  <sheetData>
    <row r="1" spans="1:21" ht="21">
      <c r="A1" s="72" t="s">
        <v>32</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33</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50</v>
      </c>
    </row>
    <row r="6" spans="1:14" ht="22.5" customHeight="1">
      <c r="A6" s="18" t="s">
        <v>0</v>
      </c>
      <c r="B6" s="21">
        <v>332</v>
      </c>
      <c r="C6" s="9">
        <v>482</v>
      </c>
      <c r="D6" s="22">
        <v>389</v>
      </c>
      <c r="E6" s="30">
        <v>425</v>
      </c>
      <c r="F6" s="30">
        <v>437</v>
      </c>
      <c r="G6" s="30">
        <v>395</v>
      </c>
      <c r="H6" s="30">
        <v>418</v>
      </c>
      <c r="I6" s="74">
        <v>342</v>
      </c>
      <c r="J6" s="74">
        <v>296</v>
      </c>
      <c r="K6" s="74">
        <v>262</v>
      </c>
      <c r="L6" s="76">
        <f>'RFS 2016 Total'!V6</f>
        <v>57</v>
      </c>
      <c r="M6" s="11"/>
      <c r="N6" s="86">
        <f>L6/'RFS 2016 Total'!AA6</f>
        <v>0.027616279069767442</v>
      </c>
    </row>
    <row r="7" spans="1:14" ht="22.5" customHeight="1">
      <c r="A7" s="19" t="s">
        <v>7</v>
      </c>
      <c r="B7" s="14">
        <v>31</v>
      </c>
      <c r="C7" s="2">
        <v>34</v>
      </c>
      <c r="D7" s="15">
        <v>40</v>
      </c>
      <c r="E7" s="31">
        <v>44</v>
      </c>
      <c r="F7" s="31">
        <v>29</v>
      </c>
      <c r="G7" s="31">
        <v>50</v>
      </c>
      <c r="H7" s="31">
        <v>56</v>
      </c>
      <c r="I7" s="31">
        <v>56</v>
      </c>
      <c r="J7" s="31">
        <v>56</v>
      </c>
      <c r="K7" s="31">
        <v>54</v>
      </c>
      <c r="L7" s="77">
        <f>'RFS 2016 Total'!V7</f>
        <v>9</v>
      </c>
      <c r="M7" s="11"/>
      <c r="N7" s="13">
        <f>L7/'RFS 2016 Total'!AA7</f>
        <v>0.013313609467455622</v>
      </c>
    </row>
    <row r="8" spans="1:14" ht="22.5" customHeight="1">
      <c r="A8" s="19" t="s">
        <v>40</v>
      </c>
      <c r="B8" s="14"/>
      <c r="C8" s="2"/>
      <c r="D8" s="15">
        <v>0</v>
      </c>
      <c r="E8" s="31">
        <v>1</v>
      </c>
      <c r="F8" s="31">
        <v>1</v>
      </c>
      <c r="G8" s="31">
        <v>2</v>
      </c>
      <c r="H8" s="31">
        <v>2</v>
      </c>
      <c r="I8" s="31">
        <v>0</v>
      </c>
      <c r="J8" s="31">
        <v>3</v>
      </c>
      <c r="K8" s="31">
        <v>0</v>
      </c>
      <c r="L8" s="77">
        <f>'RFS 2016 Total'!V10</f>
        <v>0</v>
      </c>
      <c r="M8" s="11"/>
      <c r="N8" s="13">
        <f>L8/'RFS 2016 Total'!AA10</f>
        <v>0</v>
      </c>
    </row>
    <row r="9" spans="1:14" ht="22.5" customHeight="1">
      <c r="A9" s="19" t="s">
        <v>2</v>
      </c>
      <c r="B9" s="14">
        <v>82</v>
      </c>
      <c r="C9" s="2">
        <v>67</v>
      </c>
      <c r="D9" s="15">
        <v>51</v>
      </c>
      <c r="E9" s="31">
        <v>106</v>
      </c>
      <c r="F9" s="31">
        <v>73</v>
      </c>
      <c r="G9" s="31">
        <v>80</v>
      </c>
      <c r="H9" s="31">
        <v>63</v>
      </c>
      <c r="I9" s="31">
        <v>68</v>
      </c>
      <c r="J9" s="31">
        <v>83</v>
      </c>
      <c r="K9" s="31">
        <v>105</v>
      </c>
      <c r="L9" s="77">
        <f>'RFS 2016 Total'!V11</f>
        <v>5</v>
      </c>
      <c r="M9" s="11"/>
      <c r="N9" s="13">
        <f>L9/'RFS 2016 Total'!AA11</f>
        <v>0.0028768699654775605</v>
      </c>
    </row>
    <row r="10" spans="1:14" ht="22.5" customHeight="1">
      <c r="A10" s="19" t="s">
        <v>3</v>
      </c>
      <c r="B10" s="14">
        <v>52</v>
      </c>
      <c r="C10" s="2">
        <v>44</v>
      </c>
      <c r="D10" s="15">
        <v>48</v>
      </c>
      <c r="E10" s="31">
        <v>56</v>
      </c>
      <c r="F10" s="31">
        <v>67</v>
      </c>
      <c r="G10" s="31">
        <v>74</v>
      </c>
      <c r="H10" s="31">
        <v>98</v>
      </c>
      <c r="I10" s="31">
        <v>141</v>
      </c>
      <c r="J10" s="31">
        <v>112</v>
      </c>
      <c r="K10" s="31">
        <v>112</v>
      </c>
      <c r="L10" s="77">
        <f>'RFS 2016 Total'!V13</f>
        <v>27</v>
      </c>
      <c r="M10" s="11"/>
      <c r="N10" s="13">
        <f>L10/'RFS 2016 Total'!AA13</f>
        <v>0.0033821871476888386</v>
      </c>
    </row>
    <row r="11" spans="1:14" ht="22.5" customHeight="1">
      <c r="A11" s="19" t="s">
        <v>4</v>
      </c>
      <c r="B11" s="14">
        <v>4</v>
      </c>
      <c r="C11" s="2">
        <v>34</v>
      </c>
      <c r="D11" s="15">
        <v>36</v>
      </c>
      <c r="E11" s="31">
        <v>39</v>
      </c>
      <c r="F11" s="31">
        <v>19</v>
      </c>
      <c r="G11" s="31">
        <v>65</v>
      </c>
      <c r="H11" s="31">
        <v>53</v>
      </c>
      <c r="I11" s="31">
        <v>11</v>
      </c>
      <c r="J11" s="31">
        <v>43</v>
      </c>
      <c r="K11" s="31">
        <v>52</v>
      </c>
      <c r="L11" s="77">
        <f>'RFS 2016 Total'!V14</f>
        <v>0</v>
      </c>
      <c r="M11" s="11"/>
      <c r="N11" s="13">
        <f>L11/'RFS 2016 Total'!AA14</f>
        <v>0</v>
      </c>
    </row>
    <row r="12" spans="1:14" ht="22.5" customHeight="1">
      <c r="A12" s="19" t="s">
        <v>5</v>
      </c>
      <c r="B12" s="14">
        <v>117</v>
      </c>
      <c r="C12" s="2">
        <v>139</v>
      </c>
      <c r="D12" s="15">
        <v>167</v>
      </c>
      <c r="E12" s="31">
        <v>168</v>
      </c>
      <c r="F12" s="31">
        <v>162</v>
      </c>
      <c r="G12" s="31">
        <v>140</v>
      </c>
      <c r="H12" s="31">
        <v>200</v>
      </c>
      <c r="I12" s="31">
        <v>218</v>
      </c>
      <c r="J12" s="31">
        <v>192</v>
      </c>
      <c r="K12" s="31">
        <v>218</v>
      </c>
      <c r="L12" s="77">
        <f>'RFS 2016 Total'!V15</f>
        <v>22</v>
      </c>
      <c r="M12" s="11"/>
      <c r="N12" s="13">
        <f>L12/'RFS 2016 Total'!AA15</f>
        <v>0.015647226173541962</v>
      </c>
    </row>
    <row r="13" spans="1:14" ht="22.5" customHeight="1">
      <c r="A13" s="19" t="s">
        <v>6</v>
      </c>
      <c r="B13" s="14">
        <v>55</v>
      </c>
      <c r="C13" s="2">
        <v>63</v>
      </c>
      <c r="D13" s="15">
        <v>54</v>
      </c>
      <c r="E13" s="31">
        <v>58</v>
      </c>
      <c r="F13" s="31">
        <v>51</v>
      </c>
      <c r="G13" s="31">
        <v>40</v>
      </c>
      <c r="H13" s="31">
        <v>53</v>
      </c>
      <c r="I13" s="31">
        <v>37</v>
      </c>
      <c r="J13" s="31">
        <v>59</v>
      </c>
      <c r="K13" s="31">
        <v>58</v>
      </c>
      <c r="L13" s="77">
        <f>'RFS 2016 Total'!V16</f>
        <v>8</v>
      </c>
      <c r="M13" s="11"/>
      <c r="N13" s="13">
        <f>L13/'RFS 2016 Total'!AA16</f>
        <v>0.014705882352941176</v>
      </c>
    </row>
    <row r="14" spans="1:14" ht="22.5" customHeight="1" thickBot="1">
      <c r="A14" s="20" t="s">
        <v>9</v>
      </c>
      <c r="B14" s="16">
        <v>36</v>
      </c>
      <c r="C14" s="3">
        <v>28</v>
      </c>
      <c r="D14" s="17">
        <v>36</v>
      </c>
      <c r="E14" s="32">
        <v>62</v>
      </c>
      <c r="F14" s="32">
        <v>43</v>
      </c>
      <c r="G14" s="32">
        <v>42</v>
      </c>
      <c r="H14" s="32">
        <v>47</v>
      </c>
      <c r="I14" s="32">
        <v>59</v>
      </c>
      <c r="J14" s="32">
        <v>68</v>
      </c>
      <c r="K14" s="32">
        <v>74</v>
      </c>
      <c r="L14" s="78">
        <f>'RFS 2016 Total'!V17</f>
        <v>21</v>
      </c>
      <c r="M14" s="11"/>
      <c r="N14" s="28">
        <f>L14/'RFS 2016 Total'!AA17</f>
        <v>0.0625</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B1">
      <selection activeCell="P2" sqref="P2"/>
    </sheetView>
  </sheetViews>
  <sheetFormatPr defaultColWidth="9.140625" defaultRowHeight="12.75"/>
  <cols>
    <col min="1" max="1" width="19.421875" style="0" bestFit="1" customWidth="1"/>
    <col min="2" max="9" width="9.421875" style="0" customWidth="1"/>
    <col min="10" max="12" width="10.421875" style="0" customWidth="1"/>
    <col min="13" max="13" width="2.28125" style="0" customWidth="1"/>
    <col min="14" max="14" width="13.421875" style="0" customWidth="1"/>
    <col min="24" max="24" width="13.8515625" style="0" bestFit="1" customWidth="1"/>
  </cols>
  <sheetData>
    <row r="1" spans="1:21" ht="21">
      <c r="A1" s="72" t="s">
        <v>34</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35</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51</v>
      </c>
    </row>
    <row r="6" spans="1:14" ht="22.5" customHeight="1">
      <c r="A6" s="18" t="s">
        <v>0</v>
      </c>
      <c r="B6" s="21">
        <v>314</v>
      </c>
      <c r="C6" s="9">
        <v>459</v>
      </c>
      <c r="D6" s="22">
        <v>373</v>
      </c>
      <c r="E6" s="30">
        <v>353</v>
      </c>
      <c r="F6" s="30">
        <v>367</v>
      </c>
      <c r="G6" s="30">
        <v>353</v>
      </c>
      <c r="H6" s="30">
        <v>309</v>
      </c>
      <c r="I6" s="74">
        <v>306</v>
      </c>
      <c r="J6" s="74">
        <v>344</v>
      </c>
      <c r="K6" s="74">
        <v>273</v>
      </c>
      <c r="L6" s="76">
        <f>'RFS 2016 Total'!W6</f>
        <v>46</v>
      </c>
      <c r="M6" s="11"/>
      <c r="N6" s="86">
        <f>L6/'RFS 2016 Total'!AA6</f>
        <v>0.022286821705426358</v>
      </c>
    </row>
    <row r="7" spans="1:14" ht="22.5" customHeight="1">
      <c r="A7" s="19" t="s">
        <v>7</v>
      </c>
      <c r="B7" s="14">
        <v>44</v>
      </c>
      <c r="C7" s="2">
        <v>37</v>
      </c>
      <c r="D7" s="15">
        <v>52</v>
      </c>
      <c r="E7" s="31">
        <v>55</v>
      </c>
      <c r="F7" s="31">
        <v>74</v>
      </c>
      <c r="G7" s="31">
        <v>65</v>
      </c>
      <c r="H7" s="31">
        <v>46</v>
      </c>
      <c r="I7" s="31">
        <v>61</v>
      </c>
      <c r="J7" s="31">
        <v>53</v>
      </c>
      <c r="K7" s="31">
        <v>67</v>
      </c>
      <c r="L7" s="77">
        <f>'RFS 2016 Total'!W7</f>
        <v>11</v>
      </c>
      <c r="M7" s="11"/>
      <c r="N7" s="13">
        <f>L7/'RFS 2016 Total'!AA7</f>
        <v>0.016272189349112426</v>
      </c>
    </row>
    <row r="8" spans="1:14" ht="22.5" customHeight="1">
      <c r="A8" s="19" t="s">
        <v>40</v>
      </c>
      <c r="B8" s="14"/>
      <c r="C8" s="2"/>
      <c r="D8" s="15">
        <v>1</v>
      </c>
      <c r="E8" s="31">
        <v>2</v>
      </c>
      <c r="F8" s="31">
        <v>0</v>
      </c>
      <c r="G8" s="31">
        <v>0</v>
      </c>
      <c r="H8" s="31">
        <v>0</v>
      </c>
      <c r="I8" s="31">
        <v>0</v>
      </c>
      <c r="J8" s="31">
        <v>1</v>
      </c>
      <c r="K8" s="31">
        <v>1</v>
      </c>
      <c r="L8" s="77">
        <f>'RFS 2016 Total'!W10</f>
        <v>0</v>
      </c>
      <c r="M8" s="11"/>
      <c r="N8" s="13">
        <f>L8/'RFS 2016 Total'!AA10</f>
        <v>0</v>
      </c>
    </row>
    <row r="9" spans="1:14" ht="22.5" customHeight="1">
      <c r="A9" s="19" t="s">
        <v>2</v>
      </c>
      <c r="B9" s="14">
        <v>110</v>
      </c>
      <c r="C9" s="2">
        <v>204</v>
      </c>
      <c r="D9" s="15">
        <v>142</v>
      </c>
      <c r="E9" s="31">
        <v>138</v>
      </c>
      <c r="F9" s="31">
        <v>96</v>
      </c>
      <c r="G9" s="31">
        <v>101</v>
      </c>
      <c r="H9" s="31">
        <v>74</v>
      </c>
      <c r="I9" s="31">
        <v>84</v>
      </c>
      <c r="J9" s="31">
        <v>88</v>
      </c>
      <c r="K9" s="31">
        <v>105</v>
      </c>
      <c r="L9" s="77">
        <f>'RFS 2016 Total'!W11</f>
        <v>7</v>
      </c>
      <c r="M9" s="11"/>
      <c r="N9" s="51">
        <f>L9/'RFS 2016 Total'!AA11</f>
        <v>0.004027617951668585</v>
      </c>
    </row>
    <row r="10" spans="1:14" ht="22.5" customHeight="1">
      <c r="A10" s="19" t="s">
        <v>3</v>
      </c>
      <c r="B10" s="14">
        <v>80</v>
      </c>
      <c r="C10" s="2">
        <v>102</v>
      </c>
      <c r="D10" s="15">
        <v>122</v>
      </c>
      <c r="E10" s="31">
        <v>100</v>
      </c>
      <c r="F10" s="31">
        <v>142</v>
      </c>
      <c r="G10" s="31">
        <v>121</v>
      </c>
      <c r="H10" s="31">
        <v>133</v>
      </c>
      <c r="I10" s="31">
        <v>170</v>
      </c>
      <c r="J10" s="31">
        <v>187</v>
      </c>
      <c r="K10" s="31">
        <v>158</v>
      </c>
      <c r="L10" s="77">
        <f>'RFS 2016 Total'!W13</f>
        <v>25</v>
      </c>
      <c r="M10" s="11"/>
      <c r="N10" s="13">
        <f>L10/'RFS 2016 Total'!AA13</f>
        <v>0.0031316547663785546</v>
      </c>
    </row>
    <row r="11" spans="1:14" ht="22.5" customHeight="1">
      <c r="A11" s="19" t="s">
        <v>4</v>
      </c>
      <c r="B11" s="14">
        <v>19</v>
      </c>
      <c r="C11" s="2">
        <v>77</v>
      </c>
      <c r="D11" s="15">
        <v>95</v>
      </c>
      <c r="E11" s="31">
        <v>78</v>
      </c>
      <c r="F11" s="31">
        <v>64</v>
      </c>
      <c r="G11" s="31">
        <v>91</v>
      </c>
      <c r="H11" s="31">
        <v>98</v>
      </c>
      <c r="I11" s="31">
        <v>6</v>
      </c>
      <c r="J11" s="31">
        <v>89</v>
      </c>
      <c r="K11" s="31">
        <v>86</v>
      </c>
      <c r="L11" s="77">
        <f>'RFS 2016 Total'!W14</f>
        <v>2</v>
      </c>
      <c r="M11" s="11"/>
      <c r="N11" s="13">
        <f>L11/'RFS 2016 Total'!AA14</f>
        <v>0.03333333333333333</v>
      </c>
    </row>
    <row r="12" spans="1:14" ht="22.5" customHeight="1">
      <c r="A12" s="19" t="s">
        <v>5</v>
      </c>
      <c r="B12" s="14">
        <v>107</v>
      </c>
      <c r="C12" s="2">
        <v>133</v>
      </c>
      <c r="D12" s="15">
        <v>123</v>
      </c>
      <c r="E12" s="31">
        <v>178</v>
      </c>
      <c r="F12" s="31">
        <v>136</v>
      </c>
      <c r="G12" s="31">
        <v>159</v>
      </c>
      <c r="H12" s="31">
        <v>142</v>
      </c>
      <c r="I12" s="31">
        <v>181</v>
      </c>
      <c r="J12" s="31">
        <v>205</v>
      </c>
      <c r="K12" s="31">
        <v>163</v>
      </c>
      <c r="L12" s="77">
        <f>'RFS 2016 Total'!W15</f>
        <v>17</v>
      </c>
      <c r="M12" s="11"/>
      <c r="N12" s="13">
        <f>L12/'RFS 2016 Total'!AA15</f>
        <v>0.01209103840682788</v>
      </c>
    </row>
    <row r="13" spans="1:14" ht="22.5" customHeight="1">
      <c r="A13" s="19" t="s">
        <v>6</v>
      </c>
      <c r="B13" s="14">
        <v>45</v>
      </c>
      <c r="C13" s="2">
        <v>63</v>
      </c>
      <c r="D13" s="15">
        <v>86</v>
      </c>
      <c r="E13" s="31">
        <v>81</v>
      </c>
      <c r="F13" s="31">
        <v>100</v>
      </c>
      <c r="G13" s="31">
        <v>103</v>
      </c>
      <c r="H13" s="31">
        <v>60</v>
      </c>
      <c r="I13" s="31">
        <v>64</v>
      </c>
      <c r="J13" s="31">
        <v>61</v>
      </c>
      <c r="K13" s="31">
        <v>65</v>
      </c>
      <c r="L13" s="77">
        <f>'RFS 2016 Total'!W16</f>
        <v>10</v>
      </c>
      <c r="M13" s="11"/>
      <c r="N13" s="13">
        <f>L13/'RFS 2016 Total'!AA16</f>
        <v>0.01838235294117647</v>
      </c>
    </row>
    <row r="14" spans="1:14" ht="22.5" customHeight="1" thickBot="1">
      <c r="A14" s="20" t="s">
        <v>9</v>
      </c>
      <c r="B14" s="16">
        <v>25</v>
      </c>
      <c r="C14" s="3">
        <v>36</v>
      </c>
      <c r="D14" s="17">
        <v>42</v>
      </c>
      <c r="E14" s="32">
        <v>44</v>
      </c>
      <c r="F14" s="32">
        <v>60</v>
      </c>
      <c r="G14" s="32">
        <v>35</v>
      </c>
      <c r="H14" s="32">
        <v>42</v>
      </c>
      <c r="I14" s="32">
        <v>58</v>
      </c>
      <c r="J14" s="32">
        <v>54</v>
      </c>
      <c r="K14" s="32">
        <v>51</v>
      </c>
      <c r="L14" s="78">
        <f>'RFS 2016 Total'!W17</f>
        <v>4</v>
      </c>
      <c r="M14" s="11"/>
      <c r="N14" s="28">
        <f>L14/'RFS 2016 Total'!AA17</f>
        <v>0.011904761904761904</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00390625" style="0" customWidth="1"/>
    <col min="13" max="13" width="2.8515625" style="0" customWidth="1"/>
    <col min="14" max="14" width="13.421875" style="0" customWidth="1"/>
    <col min="24" max="24" width="13.8515625" style="0" bestFit="1" customWidth="1"/>
  </cols>
  <sheetData>
    <row r="1" spans="1:21" ht="21">
      <c r="A1" s="72" t="s">
        <v>36</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37</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52</v>
      </c>
    </row>
    <row r="6" spans="1:14" ht="22.5" customHeight="1">
      <c r="A6" s="18" t="s">
        <v>0</v>
      </c>
      <c r="B6" s="21">
        <v>148</v>
      </c>
      <c r="C6" s="9">
        <v>329</v>
      </c>
      <c r="D6" s="22">
        <v>320</v>
      </c>
      <c r="E6" s="30">
        <v>289</v>
      </c>
      <c r="F6" s="30">
        <v>449</v>
      </c>
      <c r="G6" s="30">
        <v>410</v>
      </c>
      <c r="H6" s="30">
        <v>462</v>
      </c>
      <c r="I6" s="74">
        <v>413</v>
      </c>
      <c r="J6" s="74">
        <v>346</v>
      </c>
      <c r="K6" s="74">
        <v>379</v>
      </c>
      <c r="L6" s="76">
        <f>'RFS 2016 Total'!X6</f>
        <v>80</v>
      </c>
      <c r="M6" s="11"/>
      <c r="N6" s="86">
        <f>L6/'RFS 2016 Total'!AA6</f>
        <v>0.03875968992248062</v>
      </c>
    </row>
    <row r="7" spans="1:14" ht="22.5" customHeight="1">
      <c r="A7" s="19" t="s">
        <v>7</v>
      </c>
      <c r="B7" s="14">
        <v>42</v>
      </c>
      <c r="C7" s="2">
        <v>67</v>
      </c>
      <c r="D7" s="15">
        <v>148</v>
      </c>
      <c r="E7" s="31">
        <v>93</v>
      </c>
      <c r="F7" s="31">
        <v>94</v>
      </c>
      <c r="G7" s="31">
        <v>59</v>
      </c>
      <c r="H7" s="31">
        <v>97</v>
      </c>
      <c r="I7" s="31">
        <v>144</v>
      </c>
      <c r="J7" s="31">
        <v>120</v>
      </c>
      <c r="K7" s="31">
        <v>135</v>
      </c>
      <c r="L7" s="77">
        <f>'RFS 2016 Total'!X7</f>
        <v>29</v>
      </c>
      <c r="M7" s="11"/>
      <c r="N7" s="13">
        <f>L7/'RFS 2016 Total'!AA7</f>
        <v>0.042899408284023666</v>
      </c>
    </row>
    <row r="8" spans="1:14" ht="22.5" customHeight="1">
      <c r="A8" s="19" t="s">
        <v>40</v>
      </c>
      <c r="B8" s="14"/>
      <c r="C8" s="2"/>
      <c r="D8" s="15">
        <v>1</v>
      </c>
      <c r="E8" s="31">
        <v>3</v>
      </c>
      <c r="F8" s="31">
        <v>2</v>
      </c>
      <c r="G8" s="31">
        <v>3</v>
      </c>
      <c r="H8" s="31">
        <v>2</v>
      </c>
      <c r="I8" s="31">
        <v>1</v>
      </c>
      <c r="J8" s="31">
        <v>1</v>
      </c>
      <c r="K8" s="31">
        <v>2</v>
      </c>
      <c r="L8" s="77">
        <f>'RFS 2016 Total'!X10</f>
        <v>0</v>
      </c>
      <c r="M8" s="11"/>
      <c r="N8" s="13">
        <f>L8/'RFS 2016 Total'!AA10</f>
        <v>0</v>
      </c>
    </row>
    <row r="9" spans="1:14" ht="22.5" customHeight="1">
      <c r="A9" s="19" t="s">
        <v>2</v>
      </c>
      <c r="B9" s="14">
        <v>139</v>
      </c>
      <c r="C9" s="2">
        <v>145</v>
      </c>
      <c r="D9" s="15">
        <v>178</v>
      </c>
      <c r="E9" s="31">
        <v>204</v>
      </c>
      <c r="F9" s="31">
        <v>214</v>
      </c>
      <c r="G9" s="31">
        <v>212</v>
      </c>
      <c r="H9" s="31">
        <v>226</v>
      </c>
      <c r="I9" s="31">
        <v>217</v>
      </c>
      <c r="J9" s="31">
        <v>264</v>
      </c>
      <c r="K9" s="31">
        <v>191</v>
      </c>
      <c r="L9" s="77">
        <f>'RFS 2016 Total'!X11</f>
        <v>25</v>
      </c>
      <c r="M9" s="11"/>
      <c r="N9" s="13">
        <f>L9/'RFS 2016 Total'!AA11</f>
        <v>0.014384349827387802</v>
      </c>
    </row>
    <row r="10" spans="1:14" ht="22.5" customHeight="1">
      <c r="A10" s="19" t="s">
        <v>3</v>
      </c>
      <c r="B10" s="14">
        <v>296</v>
      </c>
      <c r="C10" s="2">
        <v>418</v>
      </c>
      <c r="D10" s="15">
        <v>571</v>
      </c>
      <c r="E10" s="31">
        <v>531</v>
      </c>
      <c r="F10" s="31">
        <v>592</v>
      </c>
      <c r="G10" s="31">
        <v>661</v>
      </c>
      <c r="H10" s="31">
        <v>861</v>
      </c>
      <c r="I10" s="31">
        <v>1125</v>
      </c>
      <c r="J10" s="31">
        <v>1226</v>
      </c>
      <c r="K10" s="31">
        <v>927</v>
      </c>
      <c r="L10" s="77">
        <f>'RFS 2016 Total'!X13</f>
        <v>268</v>
      </c>
      <c r="M10" s="11"/>
      <c r="N10" s="13">
        <f>L10/'RFS 2016 Total'!AA13</f>
        <v>0.03357133909557811</v>
      </c>
    </row>
    <row r="11" spans="1:14" ht="22.5" customHeight="1">
      <c r="A11" s="19" t="s">
        <v>4</v>
      </c>
      <c r="B11" s="14">
        <v>18</v>
      </c>
      <c r="C11" s="2">
        <v>79</v>
      </c>
      <c r="D11" s="15">
        <v>58</v>
      </c>
      <c r="E11" s="31">
        <v>57</v>
      </c>
      <c r="F11" s="31">
        <v>64</v>
      </c>
      <c r="G11" s="31">
        <v>85</v>
      </c>
      <c r="H11" s="31">
        <v>85</v>
      </c>
      <c r="I11" s="31">
        <v>47</v>
      </c>
      <c r="J11" s="31">
        <v>88</v>
      </c>
      <c r="K11" s="31">
        <v>81</v>
      </c>
      <c r="L11" s="77">
        <f>'RFS 2016 Total'!X14</f>
        <v>1</v>
      </c>
      <c r="M11" s="11"/>
      <c r="N11" s="13">
        <f>L11/'RFS 2016 Total'!AA14</f>
        <v>0.016666666666666666</v>
      </c>
    </row>
    <row r="12" spans="1:14" ht="22.5" customHeight="1">
      <c r="A12" s="19" t="s">
        <v>5</v>
      </c>
      <c r="B12" s="14">
        <v>111</v>
      </c>
      <c r="C12" s="2">
        <v>114</v>
      </c>
      <c r="D12" s="15">
        <v>180</v>
      </c>
      <c r="E12" s="31">
        <v>151</v>
      </c>
      <c r="F12" s="31">
        <v>160</v>
      </c>
      <c r="G12" s="31">
        <v>199</v>
      </c>
      <c r="H12" s="31">
        <v>236</v>
      </c>
      <c r="I12" s="31">
        <v>281</v>
      </c>
      <c r="J12" s="31">
        <v>257</v>
      </c>
      <c r="K12" s="31">
        <v>259</v>
      </c>
      <c r="L12" s="77">
        <f>'RFS 2016 Total'!X15</f>
        <v>21</v>
      </c>
      <c r="M12" s="11"/>
      <c r="N12" s="13">
        <f>L12/'RFS 2016 Total'!AA15</f>
        <v>0.014935988620199146</v>
      </c>
    </row>
    <row r="13" spans="1:14" ht="22.5" customHeight="1">
      <c r="A13" s="19" t="s">
        <v>6</v>
      </c>
      <c r="B13" s="14">
        <v>67</v>
      </c>
      <c r="C13" s="2">
        <v>92</v>
      </c>
      <c r="D13" s="15">
        <v>133</v>
      </c>
      <c r="E13" s="31">
        <v>83</v>
      </c>
      <c r="F13" s="31">
        <v>52</v>
      </c>
      <c r="G13" s="31">
        <v>86</v>
      </c>
      <c r="H13" s="31">
        <v>69</v>
      </c>
      <c r="I13" s="31">
        <v>75</v>
      </c>
      <c r="J13" s="31">
        <v>89</v>
      </c>
      <c r="K13" s="31">
        <v>83</v>
      </c>
      <c r="L13" s="77">
        <f>'RFS 2016 Total'!X16</f>
        <v>19</v>
      </c>
      <c r="M13" s="11"/>
      <c r="N13" s="13">
        <f>L13/'RFS 2016 Total'!AA16</f>
        <v>0.034926470588235295</v>
      </c>
    </row>
    <row r="14" spans="1:14" ht="22.5" customHeight="1" thickBot="1">
      <c r="A14" s="20" t="s">
        <v>9</v>
      </c>
      <c r="B14" s="16">
        <v>31</v>
      </c>
      <c r="C14" s="3">
        <v>31</v>
      </c>
      <c r="D14" s="17">
        <v>38</v>
      </c>
      <c r="E14" s="32">
        <v>59</v>
      </c>
      <c r="F14" s="32">
        <v>61</v>
      </c>
      <c r="G14" s="32">
        <v>91</v>
      </c>
      <c r="H14" s="32">
        <v>77</v>
      </c>
      <c r="I14" s="32">
        <v>85</v>
      </c>
      <c r="J14" s="32">
        <v>76</v>
      </c>
      <c r="K14" s="32">
        <v>129</v>
      </c>
      <c r="L14" s="78">
        <f>'RFS 2016 Total'!X17</f>
        <v>18</v>
      </c>
      <c r="M14" s="11"/>
      <c r="N14" s="28">
        <f>L14/'RFS 2016 Total'!AA17</f>
        <v>0.05357142857142857</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421875" style="0" customWidth="1"/>
    <col min="13" max="13" width="2.421875" style="0" customWidth="1"/>
    <col min="14" max="14" width="13.421875" style="0" customWidth="1"/>
    <col min="24" max="24" width="13.8515625" style="0" bestFit="1" customWidth="1"/>
  </cols>
  <sheetData>
    <row r="1" spans="1:21" ht="21">
      <c r="A1" s="72" t="s">
        <v>38</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39</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53</v>
      </c>
    </row>
    <row r="6" spans="1:14" ht="22.5" customHeight="1">
      <c r="A6" s="18" t="s">
        <v>0</v>
      </c>
      <c r="B6" s="21">
        <v>324</v>
      </c>
      <c r="C6" s="9">
        <v>637</v>
      </c>
      <c r="D6" s="22">
        <v>550</v>
      </c>
      <c r="E6" s="30">
        <v>597</v>
      </c>
      <c r="F6" s="30">
        <v>659</v>
      </c>
      <c r="G6" s="30">
        <v>583</v>
      </c>
      <c r="H6" s="30">
        <v>602</v>
      </c>
      <c r="I6" s="74">
        <v>562</v>
      </c>
      <c r="J6" s="74">
        <v>502</v>
      </c>
      <c r="K6" s="74">
        <v>527</v>
      </c>
      <c r="L6" s="76">
        <f>'RFS 2016 Total'!Y6</f>
        <v>88</v>
      </c>
      <c r="M6" s="11"/>
      <c r="N6" s="86">
        <f>L6/'RFS 2016 Total'!AA6</f>
        <v>0.04263565891472868</v>
      </c>
    </row>
    <row r="7" spans="1:14" ht="22.5" customHeight="1">
      <c r="A7" s="19" t="s">
        <v>7</v>
      </c>
      <c r="B7" s="14">
        <v>39</v>
      </c>
      <c r="C7" s="2">
        <v>76</v>
      </c>
      <c r="D7" s="15">
        <v>110</v>
      </c>
      <c r="E7" s="31">
        <v>58</v>
      </c>
      <c r="F7" s="31">
        <v>72</v>
      </c>
      <c r="G7" s="31">
        <v>86</v>
      </c>
      <c r="H7" s="31">
        <v>83</v>
      </c>
      <c r="I7" s="31">
        <v>108</v>
      </c>
      <c r="J7" s="31">
        <v>88</v>
      </c>
      <c r="K7" s="31">
        <v>117</v>
      </c>
      <c r="L7" s="77">
        <f>'RFS 2016 Total'!Y7</f>
        <v>26</v>
      </c>
      <c r="M7" s="11"/>
      <c r="N7" s="13">
        <f>L7/'RFS 2016 Total'!AA7</f>
        <v>0.038461538461538464</v>
      </c>
    </row>
    <row r="8" spans="1:14" ht="22.5" customHeight="1">
      <c r="A8" s="19" t="s">
        <v>40</v>
      </c>
      <c r="B8" s="14"/>
      <c r="C8" s="2"/>
      <c r="D8" s="15">
        <v>9</v>
      </c>
      <c r="E8" s="31">
        <v>44</v>
      </c>
      <c r="F8" s="31">
        <v>9</v>
      </c>
      <c r="G8" s="31">
        <v>10</v>
      </c>
      <c r="H8" s="31">
        <v>44</v>
      </c>
      <c r="I8" s="31">
        <v>28</v>
      </c>
      <c r="J8" s="31">
        <v>16</v>
      </c>
      <c r="K8" s="31">
        <v>10</v>
      </c>
      <c r="L8" s="77">
        <f>'RFS 2016 Total'!Y10</f>
        <v>0</v>
      </c>
      <c r="M8" s="11"/>
      <c r="N8" s="13">
        <f>L8/'RFS 2016 Total'!AA10</f>
        <v>0</v>
      </c>
    </row>
    <row r="9" spans="1:14" ht="22.5" customHeight="1">
      <c r="A9" s="19" t="s">
        <v>2</v>
      </c>
      <c r="B9" s="14">
        <v>251</v>
      </c>
      <c r="C9" s="2">
        <v>249</v>
      </c>
      <c r="D9" s="15">
        <v>290</v>
      </c>
      <c r="E9" s="31">
        <v>350</v>
      </c>
      <c r="F9" s="31">
        <v>333</v>
      </c>
      <c r="G9" s="31">
        <v>298</v>
      </c>
      <c r="H9" s="31">
        <v>307</v>
      </c>
      <c r="I9" s="31">
        <v>357</v>
      </c>
      <c r="J9" s="31">
        <v>301</v>
      </c>
      <c r="K9" s="31">
        <v>270</v>
      </c>
      <c r="L9" s="77">
        <f>'RFS 2016 Total'!Y11</f>
        <v>36</v>
      </c>
      <c r="M9" s="11"/>
      <c r="N9" s="13">
        <f>L9/'RFS 2016 Total'!AA11</f>
        <v>0.020713463751438434</v>
      </c>
    </row>
    <row r="10" spans="1:14" ht="22.5" customHeight="1">
      <c r="A10" s="19" t="s">
        <v>3</v>
      </c>
      <c r="B10" s="14">
        <v>414</v>
      </c>
      <c r="C10" s="2">
        <v>488</v>
      </c>
      <c r="D10" s="15">
        <v>667</v>
      </c>
      <c r="E10" s="31">
        <v>640</v>
      </c>
      <c r="F10" s="31">
        <v>730</v>
      </c>
      <c r="G10" s="31">
        <v>805</v>
      </c>
      <c r="H10" s="31">
        <v>949</v>
      </c>
      <c r="I10" s="31">
        <v>1084</v>
      </c>
      <c r="J10" s="31">
        <v>1119</v>
      </c>
      <c r="K10" s="31">
        <v>1189</v>
      </c>
      <c r="L10" s="77">
        <f>'RFS 2016 Total'!Y13</f>
        <v>316</v>
      </c>
      <c r="M10" s="11"/>
      <c r="N10" s="13">
        <f>L10/'RFS 2016 Total'!AA13</f>
        <v>0.03958411624702493</v>
      </c>
    </row>
    <row r="11" spans="1:14" ht="22.5" customHeight="1">
      <c r="A11" s="19" t="s">
        <v>4</v>
      </c>
      <c r="B11" s="14">
        <v>76</v>
      </c>
      <c r="C11" s="2">
        <v>84</v>
      </c>
      <c r="D11" s="15">
        <v>103</v>
      </c>
      <c r="E11" s="31">
        <v>99</v>
      </c>
      <c r="F11" s="31">
        <v>88</v>
      </c>
      <c r="G11" s="31">
        <v>94</v>
      </c>
      <c r="H11" s="31">
        <v>90</v>
      </c>
      <c r="I11" s="31">
        <v>33</v>
      </c>
      <c r="J11" s="31">
        <v>36</v>
      </c>
      <c r="K11" s="31">
        <v>93</v>
      </c>
      <c r="L11" s="77">
        <f>'RFS 2016 Total'!Y14</f>
        <v>3</v>
      </c>
      <c r="M11" s="11"/>
      <c r="N11" s="13">
        <f>L11/'RFS 2016 Total'!AA14</f>
        <v>0.05</v>
      </c>
    </row>
    <row r="12" spans="1:14" ht="22.5" customHeight="1">
      <c r="A12" s="19" t="s">
        <v>5</v>
      </c>
      <c r="B12" s="14">
        <v>178</v>
      </c>
      <c r="C12" s="2">
        <v>200</v>
      </c>
      <c r="D12" s="15">
        <v>226</v>
      </c>
      <c r="E12" s="31">
        <v>232</v>
      </c>
      <c r="F12" s="31">
        <v>206</v>
      </c>
      <c r="G12" s="31">
        <v>239</v>
      </c>
      <c r="H12" s="31">
        <v>311</v>
      </c>
      <c r="I12" s="31">
        <v>364</v>
      </c>
      <c r="J12" s="31">
        <v>307</v>
      </c>
      <c r="K12" s="31">
        <v>308</v>
      </c>
      <c r="L12" s="77">
        <f>'RFS 2016 Total'!Y15</f>
        <v>29</v>
      </c>
      <c r="M12" s="11"/>
      <c r="N12" s="13">
        <f>L12/'RFS 2016 Total'!AA15</f>
        <v>0.020625889046941678</v>
      </c>
    </row>
    <row r="13" spans="1:14" ht="22.5" customHeight="1">
      <c r="A13" s="19" t="s">
        <v>6</v>
      </c>
      <c r="B13" s="14">
        <v>118</v>
      </c>
      <c r="C13" s="2">
        <v>340</v>
      </c>
      <c r="D13" s="15">
        <v>238</v>
      </c>
      <c r="E13" s="31">
        <v>154</v>
      </c>
      <c r="F13" s="31">
        <v>187</v>
      </c>
      <c r="G13" s="31">
        <v>236</v>
      </c>
      <c r="H13" s="31">
        <v>193</v>
      </c>
      <c r="I13" s="31">
        <v>96</v>
      </c>
      <c r="J13" s="31">
        <v>199</v>
      </c>
      <c r="K13" s="31">
        <v>308</v>
      </c>
      <c r="L13" s="77">
        <f>'RFS 2016 Total'!Y16</f>
        <v>43</v>
      </c>
      <c r="M13" s="11"/>
      <c r="N13" s="13">
        <f>L13/'RFS 2016 Total'!AA16</f>
        <v>0.07904411764705882</v>
      </c>
    </row>
    <row r="14" spans="1:14" ht="22.5" customHeight="1" thickBot="1">
      <c r="A14" s="20" t="s">
        <v>9</v>
      </c>
      <c r="B14" s="16">
        <v>55</v>
      </c>
      <c r="C14" s="3">
        <v>49</v>
      </c>
      <c r="D14" s="17">
        <v>79</v>
      </c>
      <c r="E14" s="32">
        <v>94</v>
      </c>
      <c r="F14" s="32">
        <v>70</v>
      </c>
      <c r="G14" s="32">
        <v>88</v>
      </c>
      <c r="H14" s="32">
        <v>125</v>
      </c>
      <c r="I14" s="32">
        <v>94</v>
      </c>
      <c r="J14" s="32">
        <v>85</v>
      </c>
      <c r="K14" s="32">
        <v>103</v>
      </c>
      <c r="L14" s="78">
        <f>'RFS 2016 Total'!Y17</f>
        <v>13</v>
      </c>
      <c r="M14" s="11"/>
      <c r="N14" s="28">
        <f>L14/'RFS 2016 Total'!AA17</f>
        <v>0.03869047619047619</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AN23"/>
  <sheetViews>
    <sheetView zoomScale="75" zoomScaleNormal="75" zoomScalePageLayoutView="0" workbookViewId="0" topLeftCell="A1">
      <pane xSplit="1" ySplit="5" topLeftCell="I6" activePane="bottomRight" state="frozen"/>
      <selection pane="topLeft" activeCell="A3" sqref="A3:AC3"/>
      <selection pane="topRight" activeCell="A3" sqref="A3:AC3"/>
      <selection pane="bottomLeft" activeCell="A3" sqref="A3:AC3"/>
      <selection pane="bottomRight" activeCell="A3" sqref="A3:AC3"/>
    </sheetView>
  </sheetViews>
  <sheetFormatPr defaultColWidth="9.140625" defaultRowHeight="12.75"/>
  <cols>
    <col min="1" max="1" width="29.00390625" style="0" customWidth="1"/>
    <col min="2" max="2" width="12.140625" style="0" customWidth="1"/>
    <col min="3" max="3" width="8.57421875" style="0" customWidth="1"/>
    <col min="4" max="13" width="8.00390625" style="0" customWidth="1"/>
    <col min="14" max="14" width="9.140625" style="0" customWidth="1"/>
    <col min="15" max="25" width="8.00390625" style="0" customWidth="1"/>
    <col min="26" max="26" width="6.421875" style="0" customWidth="1"/>
    <col min="27" max="27" width="12.28125" style="0" customWidth="1"/>
    <col min="28" max="29" width="11.140625" style="0" bestFit="1" customWidth="1"/>
    <col min="30" max="30" width="11.7109375" style="0" customWidth="1"/>
    <col min="31" max="31" width="0.42578125" style="0" customWidth="1"/>
    <col min="40" max="40" width="7.57421875" style="0" customWidth="1"/>
  </cols>
  <sheetData>
    <row r="3" spans="1:29" ht="30.75" customHeight="1">
      <c r="A3" s="100" t="s">
        <v>67</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ht="30.75" customHeight="1" thickBot="1">
      <c r="A4" s="5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13.25" customHeight="1" thickBot="1">
      <c r="A5" s="63"/>
      <c r="B5" s="54" t="s">
        <v>55</v>
      </c>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6">
        <v>23</v>
      </c>
      <c r="Z5" s="102"/>
      <c r="AA5" s="53" t="s">
        <v>60</v>
      </c>
      <c r="AB5" s="62" t="s">
        <v>70</v>
      </c>
      <c r="AC5" s="53" t="s">
        <v>12</v>
      </c>
    </row>
    <row r="6" spans="1:29" ht="49.5" customHeight="1">
      <c r="A6" s="34" t="s">
        <v>0</v>
      </c>
      <c r="B6" s="37">
        <v>6</v>
      </c>
      <c r="C6" s="38">
        <v>97</v>
      </c>
      <c r="D6" s="38">
        <v>67</v>
      </c>
      <c r="E6" s="38">
        <v>94</v>
      </c>
      <c r="F6" s="38">
        <v>56</v>
      </c>
      <c r="G6" s="38">
        <v>66</v>
      </c>
      <c r="H6" s="38">
        <v>45</v>
      </c>
      <c r="I6" s="38">
        <v>82</v>
      </c>
      <c r="J6" s="38">
        <v>128</v>
      </c>
      <c r="K6" s="38">
        <v>98</v>
      </c>
      <c r="L6" s="38">
        <v>96</v>
      </c>
      <c r="M6" s="38">
        <v>56</v>
      </c>
      <c r="N6" s="38">
        <v>143</v>
      </c>
      <c r="O6" s="38">
        <v>160</v>
      </c>
      <c r="P6" s="38">
        <v>122</v>
      </c>
      <c r="Q6" s="38">
        <v>101</v>
      </c>
      <c r="R6" s="38">
        <v>99</v>
      </c>
      <c r="S6" s="38">
        <v>81</v>
      </c>
      <c r="T6" s="38">
        <v>94</v>
      </c>
      <c r="U6" s="38">
        <v>102</v>
      </c>
      <c r="V6" s="38">
        <v>57</v>
      </c>
      <c r="W6" s="38">
        <v>46</v>
      </c>
      <c r="X6" s="38">
        <v>80</v>
      </c>
      <c r="Y6" s="79">
        <v>88</v>
      </c>
      <c r="Z6" s="103"/>
      <c r="AA6" s="43">
        <f>SUM(B6:Z6)</f>
        <v>2064</v>
      </c>
      <c r="AB6" s="43">
        <v>2182</v>
      </c>
      <c r="AC6" s="46">
        <f>(AA6-AB6)/AB6</f>
        <v>-0.054078826764436295</v>
      </c>
    </row>
    <row r="7" spans="1:30" ht="49.5" customHeight="1">
      <c r="A7" s="35" t="s">
        <v>7</v>
      </c>
      <c r="B7" s="39">
        <v>0</v>
      </c>
      <c r="C7" s="40">
        <v>14</v>
      </c>
      <c r="D7" s="88">
        <v>33</v>
      </c>
      <c r="E7" s="40">
        <v>38</v>
      </c>
      <c r="F7" s="40">
        <v>20</v>
      </c>
      <c r="G7" s="40">
        <v>8</v>
      </c>
      <c r="H7" s="40">
        <v>22</v>
      </c>
      <c r="I7" s="40">
        <v>16</v>
      </c>
      <c r="J7" s="40">
        <v>40</v>
      </c>
      <c r="K7" s="40">
        <v>27</v>
      </c>
      <c r="L7" s="40">
        <v>20</v>
      </c>
      <c r="M7" s="40">
        <v>15</v>
      </c>
      <c r="N7" s="40">
        <v>74</v>
      </c>
      <c r="O7" s="40">
        <v>49</v>
      </c>
      <c r="P7" s="40">
        <v>59</v>
      </c>
      <c r="Q7" s="40">
        <v>58</v>
      </c>
      <c r="R7" s="40">
        <v>33</v>
      </c>
      <c r="S7" s="40">
        <v>32</v>
      </c>
      <c r="T7" s="40">
        <v>30</v>
      </c>
      <c r="U7" s="40">
        <v>13</v>
      </c>
      <c r="V7" s="40">
        <v>9</v>
      </c>
      <c r="W7" s="40">
        <v>11</v>
      </c>
      <c r="X7" s="40">
        <v>29</v>
      </c>
      <c r="Y7" s="80">
        <v>26</v>
      </c>
      <c r="Z7" s="103"/>
      <c r="AA7" s="44">
        <f>SUM(B7:Z7)</f>
        <v>676</v>
      </c>
      <c r="AB7" s="44">
        <v>721</v>
      </c>
      <c r="AC7" s="47">
        <f>(AA7-AB7)/AB7</f>
        <v>-0.06241331484049931</v>
      </c>
      <c r="AD7" s="8"/>
    </row>
    <row r="8" spans="1:30" ht="49.5" customHeight="1">
      <c r="A8" s="35" t="s">
        <v>54</v>
      </c>
      <c r="B8" s="39">
        <v>0</v>
      </c>
      <c r="C8" s="40">
        <v>0</v>
      </c>
      <c r="D8" s="89">
        <v>0</v>
      </c>
      <c r="E8" s="40">
        <v>0</v>
      </c>
      <c r="F8" s="40">
        <v>1</v>
      </c>
      <c r="G8" s="40">
        <v>0</v>
      </c>
      <c r="H8" s="40">
        <v>0</v>
      </c>
      <c r="I8" s="40">
        <v>1</v>
      </c>
      <c r="J8" s="40">
        <v>0</v>
      </c>
      <c r="K8" s="40">
        <v>0</v>
      </c>
      <c r="L8" s="40">
        <v>0</v>
      </c>
      <c r="M8" s="40">
        <v>0</v>
      </c>
      <c r="N8" s="40">
        <v>1</v>
      </c>
      <c r="O8" s="40">
        <v>0</v>
      </c>
      <c r="P8" s="40">
        <v>0</v>
      </c>
      <c r="Q8" s="40">
        <v>0</v>
      </c>
      <c r="R8" s="40">
        <v>1</v>
      </c>
      <c r="S8" s="40">
        <v>0</v>
      </c>
      <c r="T8" s="40">
        <v>0</v>
      </c>
      <c r="U8" s="40">
        <v>1</v>
      </c>
      <c r="V8" s="40">
        <v>0</v>
      </c>
      <c r="W8" s="40">
        <v>0</v>
      </c>
      <c r="X8" s="40">
        <v>1</v>
      </c>
      <c r="Y8" s="80">
        <v>0</v>
      </c>
      <c r="Z8" s="103"/>
      <c r="AA8" s="44">
        <f aca="true" t="shared" si="0" ref="AA8:AA17">SUM(B8:Z8)</f>
        <v>6</v>
      </c>
      <c r="AB8" s="44">
        <v>22</v>
      </c>
      <c r="AC8" s="47">
        <f>(AA8-AB8)/AB8</f>
        <v>-0.7272727272727273</v>
      </c>
      <c r="AD8" s="8"/>
    </row>
    <row r="9" spans="1:30" ht="49.5" customHeight="1">
      <c r="A9" s="35" t="s">
        <v>1</v>
      </c>
      <c r="B9" s="39">
        <v>0</v>
      </c>
      <c r="C9" s="40">
        <v>1</v>
      </c>
      <c r="D9" s="89">
        <v>0</v>
      </c>
      <c r="E9" s="40">
        <v>1</v>
      </c>
      <c r="F9" s="40">
        <v>0</v>
      </c>
      <c r="G9" s="40">
        <v>0</v>
      </c>
      <c r="H9" s="40">
        <v>1</v>
      </c>
      <c r="I9" s="40">
        <v>1</v>
      </c>
      <c r="J9" s="40">
        <v>0</v>
      </c>
      <c r="K9" s="40">
        <v>2</v>
      </c>
      <c r="L9" s="40">
        <v>1</v>
      </c>
      <c r="M9" s="40">
        <v>1</v>
      </c>
      <c r="N9" s="40">
        <v>0</v>
      </c>
      <c r="O9" s="40">
        <v>1</v>
      </c>
      <c r="P9" s="40">
        <v>0</v>
      </c>
      <c r="Q9" s="40">
        <v>3</v>
      </c>
      <c r="R9" s="40">
        <v>1</v>
      </c>
      <c r="S9" s="40">
        <v>0</v>
      </c>
      <c r="T9" s="40">
        <v>0</v>
      </c>
      <c r="U9" s="40">
        <v>0</v>
      </c>
      <c r="V9" s="40">
        <v>0</v>
      </c>
      <c r="W9" s="40">
        <v>0</v>
      </c>
      <c r="X9" s="40">
        <v>0</v>
      </c>
      <c r="Y9" s="80">
        <v>1</v>
      </c>
      <c r="Z9" s="103"/>
      <c r="AA9" s="44">
        <f t="shared" si="0"/>
        <v>14</v>
      </c>
      <c r="AB9" s="44">
        <v>22</v>
      </c>
      <c r="AC9" s="47">
        <f>(AA9-AB9)/AB9</f>
        <v>-0.36363636363636365</v>
      </c>
      <c r="AD9" s="8"/>
    </row>
    <row r="10" spans="1:29" ht="49.5" customHeight="1">
      <c r="A10" s="35" t="s">
        <v>56</v>
      </c>
      <c r="B10" s="39">
        <v>0</v>
      </c>
      <c r="C10" s="40">
        <v>1</v>
      </c>
      <c r="D10" s="89">
        <v>0</v>
      </c>
      <c r="E10" s="40">
        <v>2</v>
      </c>
      <c r="F10" s="40">
        <v>0</v>
      </c>
      <c r="G10" s="40">
        <v>0</v>
      </c>
      <c r="H10" s="40">
        <v>0</v>
      </c>
      <c r="I10" s="40">
        <v>0</v>
      </c>
      <c r="J10" s="40">
        <v>3</v>
      </c>
      <c r="K10" s="40">
        <v>3</v>
      </c>
      <c r="L10" s="40">
        <v>0</v>
      </c>
      <c r="M10" s="40">
        <v>3</v>
      </c>
      <c r="N10" s="40">
        <v>11</v>
      </c>
      <c r="O10" s="40">
        <v>6</v>
      </c>
      <c r="P10" s="40">
        <v>31</v>
      </c>
      <c r="Q10" s="40">
        <v>11</v>
      </c>
      <c r="R10" s="40">
        <v>3</v>
      </c>
      <c r="S10" s="40">
        <v>15</v>
      </c>
      <c r="T10" s="40">
        <v>0</v>
      </c>
      <c r="U10" s="40">
        <v>1</v>
      </c>
      <c r="V10" s="40">
        <v>0</v>
      </c>
      <c r="W10" s="40">
        <v>0</v>
      </c>
      <c r="X10" s="40">
        <v>0</v>
      </c>
      <c r="Y10" s="80">
        <v>0</v>
      </c>
      <c r="Z10" s="103"/>
      <c r="AA10" s="44">
        <f t="shared" si="0"/>
        <v>90</v>
      </c>
      <c r="AB10" s="44">
        <v>119</v>
      </c>
      <c r="AC10" s="47">
        <f>(AA10-AB10)/AB10</f>
        <v>-0.24369747899159663</v>
      </c>
    </row>
    <row r="11" spans="1:40" ht="49.5" customHeight="1">
      <c r="A11" s="35" t="s">
        <v>2</v>
      </c>
      <c r="B11" s="39">
        <v>1</v>
      </c>
      <c r="C11" s="40">
        <v>31</v>
      </c>
      <c r="D11" s="89">
        <v>36</v>
      </c>
      <c r="E11" s="40">
        <v>47</v>
      </c>
      <c r="F11" s="40">
        <v>26</v>
      </c>
      <c r="G11" s="40">
        <v>2</v>
      </c>
      <c r="H11" s="40">
        <v>18</v>
      </c>
      <c r="I11" s="40">
        <v>72</v>
      </c>
      <c r="J11" s="40">
        <v>79</v>
      </c>
      <c r="K11" s="40">
        <v>55</v>
      </c>
      <c r="L11" s="40">
        <v>63</v>
      </c>
      <c r="M11" s="40">
        <v>50</v>
      </c>
      <c r="N11" s="40">
        <v>422</v>
      </c>
      <c r="O11" s="40">
        <v>105</v>
      </c>
      <c r="P11" s="40">
        <v>278</v>
      </c>
      <c r="Q11" s="40">
        <v>78</v>
      </c>
      <c r="R11" s="40">
        <v>94</v>
      </c>
      <c r="S11" s="40">
        <v>100</v>
      </c>
      <c r="T11" s="40">
        <v>72</v>
      </c>
      <c r="U11" s="40">
        <v>36</v>
      </c>
      <c r="V11" s="40">
        <v>5</v>
      </c>
      <c r="W11" s="40">
        <v>7</v>
      </c>
      <c r="X11" s="40">
        <v>25</v>
      </c>
      <c r="Y11" s="80">
        <v>36</v>
      </c>
      <c r="Z11" s="103"/>
      <c r="AA11" s="44">
        <f t="shared" si="0"/>
        <v>1738</v>
      </c>
      <c r="AB11" s="44">
        <v>1662</v>
      </c>
      <c r="AC11" s="47">
        <f aca="true" t="shared" si="1" ref="AC11:AC18">(AA11-AB11)/AB11</f>
        <v>0.0457280385078219</v>
      </c>
      <c r="AN11" s="24"/>
    </row>
    <row r="12" spans="1:40" ht="49.5" customHeight="1">
      <c r="A12" s="35" t="s">
        <v>58</v>
      </c>
      <c r="B12" s="39">
        <v>7</v>
      </c>
      <c r="C12" s="40">
        <v>8</v>
      </c>
      <c r="D12" s="89">
        <v>7</v>
      </c>
      <c r="E12" s="40">
        <v>15</v>
      </c>
      <c r="F12" s="40">
        <v>4</v>
      </c>
      <c r="G12" s="40">
        <v>4</v>
      </c>
      <c r="H12" s="40">
        <v>2</v>
      </c>
      <c r="I12" s="40">
        <v>7</v>
      </c>
      <c r="J12" s="40">
        <v>20</v>
      </c>
      <c r="K12" s="40">
        <v>19</v>
      </c>
      <c r="L12" s="40">
        <v>21</v>
      </c>
      <c r="M12" s="40">
        <v>6</v>
      </c>
      <c r="N12" s="40">
        <v>42</v>
      </c>
      <c r="O12" s="40">
        <v>8</v>
      </c>
      <c r="P12" s="40">
        <v>23</v>
      </c>
      <c r="Q12" s="40">
        <v>12</v>
      </c>
      <c r="R12" s="40">
        <v>5</v>
      </c>
      <c r="S12" s="40">
        <v>8</v>
      </c>
      <c r="T12" s="40">
        <v>15</v>
      </c>
      <c r="U12" s="40">
        <v>8</v>
      </c>
      <c r="V12" s="40">
        <v>7</v>
      </c>
      <c r="W12" s="40">
        <v>8</v>
      </c>
      <c r="X12" s="40">
        <v>8</v>
      </c>
      <c r="Y12" s="80">
        <v>17</v>
      </c>
      <c r="Z12" s="103"/>
      <c r="AA12" s="44">
        <f t="shared" si="0"/>
        <v>281</v>
      </c>
      <c r="AB12" s="44">
        <v>437</v>
      </c>
      <c r="AC12" s="47">
        <f t="shared" si="1"/>
        <v>-0.35697940503432496</v>
      </c>
      <c r="AN12" s="24"/>
    </row>
    <row r="13" spans="1:30" ht="49.5" customHeight="1">
      <c r="A13" s="35" t="s">
        <v>57</v>
      </c>
      <c r="B13" s="39">
        <v>6</v>
      </c>
      <c r="C13" s="40">
        <v>200</v>
      </c>
      <c r="D13" s="89">
        <v>207</v>
      </c>
      <c r="E13" s="40">
        <v>371</v>
      </c>
      <c r="F13" s="40">
        <v>187</v>
      </c>
      <c r="G13" s="40">
        <v>13</v>
      </c>
      <c r="H13" s="40">
        <v>94</v>
      </c>
      <c r="I13" s="40">
        <v>250</v>
      </c>
      <c r="J13" s="40">
        <v>686</v>
      </c>
      <c r="K13" s="40">
        <v>293</v>
      </c>
      <c r="L13" s="40">
        <v>429</v>
      </c>
      <c r="M13" s="40">
        <v>254</v>
      </c>
      <c r="N13" s="40">
        <v>837</v>
      </c>
      <c r="O13" s="40">
        <v>386</v>
      </c>
      <c r="P13" s="40">
        <v>1089</v>
      </c>
      <c r="Q13" s="40">
        <v>587</v>
      </c>
      <c r="R13" s="40">
        <v>313</v>
      </c>
      <c r="S13" s="40">
        <v>569</v>
      </c>
      <c r="T13" s="40">
        <v>341</v>
      </c>
      <c r="U13" s="40">
        <v>235</v>
      </c>
      <c r="V13" s="40">
        <v>27</v>
      </c>
      <c r="W13" s="40">
        <v>25</v>
      </c>
      <c r="X13" s="40">
        <v>268</v>
      </c>
      <c r="Y13" s="80">
        <v>316</v>
      </c>
      <c r="Z13" s="103"/>
      <c r="AA13" s="44">
        <f t="shared" si="0"/>
        <v>7983</v>
      </c>
      <c r="AB13" s="44">
        <v>7592</v>
      </c>
      <c r="AC13" s="47">
        <f t="shared" si="1"/>
        <v>0.051501580611169655</v>
      </c>
      <c r="AD13" s="8"/>
    </row>
    <row r="14" spans="1:29" ht="49.5" customHeight="1">
      <c r="A14" s="35" t="s">
        <v>4</v>
      </c>
      <c r="B14" s="39">
        <v>1</v>
      </c>
      <c r="C14" s="40">
        <v>2</v>
      </c>
      <c r="D14" s="89">
        <v>3</v>
      </c>
      <c r="E14" s="40">
        <v>2</v>
      </c>
      <c r="F14" s="40">
        <v>2</v>
      </c>
      <c r="G14" s="40">
        <v>1</v>
      </c>
      <c r="H14" s="40">
        <v>0</v>
      </c>
      <c r="I14" s="40">
        <v>1</v>
      </c>
      <c r="J14" s="40">
        <v>4</v>
      </c>
      <c r="K14" s="40">
        <v>2</v>
      </c>
      <c r="L14" s="40">
        <v>3</v>
      </c>
      <c r="M14" s="40">
        <v>1</v>
      </c>
      <c r="N14" s="40">
        <v>3</v>
      </c>
      <c r="O14" s="40">
        <v>0</v>
      </c>
      <c r="P14" s="40">
        <v>1</v>
      </c>
      <c r="Q14" s="40">
        <v>6</v>
      </c>
      <c r="R14" s="40">
        <v>12</v>
      </c>
      <c r="S14" s="40">
        <v>2</v>
      </c>
      <c r="T14" s="40">
        <v>6</v>
      </c>
      <c r="U14" s="40">
        <v>2</v>
      </c>
      <c r="V14" s="40">
        <v>0</v>
      </c>
      <c r="W14" s="40">
        <v>2</v>
      </c>
      <c r="X14" s="40">
        <v>1</v>
      </c>
      <c r="Y14" s="80">
        <v>3</v>
      </c>
      <c r="Z14" s="103"/>
      <c r="AA14" s="44">
        <f t="shared" si="0"/>
        <v>60</v>
      </c>
      <c r="AB14" s="44">
        <v>42</v>
      </c>
      <c r="AC14" s="47">
        <f t="shared" si="1"/>
        <v>0.42857142857142855</v>
      </c>
    </row>
    <row r="15" spans="1:29" ht="49.5" customHeight="1">
      <c r="A15" s="35" t="s">
        <v>5</v>
      </c>
      <c r="B15" s="39">
        <v>10</v>
      </c>
      <c r="C15" s="40">
        <v>15</v>
      </c>
      <c r="D15" s="89">
        <v>16</v>
      </c>
      <c r="E15" s="40">
        <v>27</v>
      </c>
      <c r="F15" s="40">
        <v>25</v>
      </c>
      <c r="G15" s="40">
        <v>14</v>
      </c>
      <c r="H15" s="40">
        <v>23</v>
      </c>
      <c r="I15" s="40">
        <v>72</v>
      </c>
      <c r="J15" s="40">
        <v>79</v>
      </c>
      <c r="K15" s="40">
        <v>38</v>
      </c>
      <c r="L15" s="40">
        <v>60</v>
      </c>
      <c r="M15" s="40">
        <v>36</v>
      </c>
      <c r="N15" s="40">
        <v>330</v>
      </c>
      <c r="O15" s="40">
        <v>91</v>
      </c>
      <c r="P15" s="40">
        <v>186</v>
      </c>
      <c r="Q15" s="40">
        <v>67</v>
      </c>
      <c r="R15" s="40">
        <v>72</v>
      </c>
      <c r="S15" s="40">
        <v>75</v>
      </c>
      <c r="T15" s="40">
        <v>53</v>
      </c>
      <c r="U15" s="40">
        <v>28</v>
      </c>
      <c r="V15" s="40">
        <v>22</v>
      </c>
      <c r="W15" s="40">
        <v>17</v>
      </c>
      <c r="X15" s="40">
        <v>21</v>
      </c>
      <c r="Y15" s="80">
        <v>29</v>
      </c>
      <c r="Z15" s="103"/>
      <c r="AA15" s="44">
        <f t="shared" si="0"/>
        <v>1406</v>
      </c>
      <c r="AB15" s="44">
        <v>1318</v>
      </c>
      <c r="AC15" s="47">
        <f t="shared" si="1"/>
        <v>0.06676783004552352</v>
      </c>
    </row>
    <row r="16" spans="1:29" ht="49.5" customHeight="1">
      <c r="A16" s="35" t="s">
        <v>6</v>
      </c>
      <c r="B16" s="39">
        <v>4</v>
      </c>
      <c r="C16" s="40">
        <v>9</v>
      </c>
      <c r="D16" s="90">
        <v>13</v>
      </c>
      <c r="E16" s="40">
        <v>31</v>
      </c>
      <c r="F16" s="40">
        <v>22</v>
      </c>
      <c r="G16" s="40">
        <v>9</v>
      </c>
      <c r="H16" s="40">
        <v>32</v>
      </c>
      <c r="I16" s="40">
        <v>18</v>
      </c>
      <c r="J16" s="40">
        <v>29</v>
      </c>
      <c r="K16" s="40">
        <v>36</v>
      </c>
      <c r="L16" s="40">
        <v>57</v>
      </c>
      <c r="M16" s="40">
        <v>13</v>
      </c>
      <c r="N16" s="40">
        <v>8</v>
      </c>
      <c r="O16" s="40">
        <v>7</v>
      </c>
      <c r="P16" s="40">
        <v>32</v>
      </c>
      <c r="Q16" s="40">
        <v>11</v>
      </c>
      <c r="R16" s="40">
        <v>23</v>
      </c>
      <c r="S16" s="40">
        <v>20</v>
      </c>
      <c r="T16" s="40">
        <v>83</v>
      </c>
      <c r="U16" s="40">
        <v>7</v>
      </c>
      <c r="V16" s="40">
        <v>8</v>
      </c>
      <c r="W16" s="40">
        <v>10</v>
      </c>
      <c r="X16" s="40">
        <v>19</v>
      </c>
      <c r="Y16" s="80">
        <v>43</v>
      </c>
      <c r="Z16" s="103"/>
      <c r="AA16" s="44">
        <f t="shared" si="0"/>
        <v>544</v>
      </c>
      <c r="AB16" s="44">
        <v>428</v>
      </c>
      <c r="AC16" s="47">
        <f t="shared" si="1"/>
        <v>0.27102803738317754</v>
      </c>
    </row>
    <row r="17" spans="1:29" ht="49.5" customHeight="1" thickBot="1">
      <c r="A17" s="36" t="s">
        <v>9</v>
      </c>
      <c r="B17" s="41">
        <v>1</v>
      </c>
      <c r="C17" s="40">
        <v>14</v>
      </c>
      <c r="D17" s="40">
        <v>11</v>
      </c>
      <c r="E17" s="42">
        <v>23</v>
      </c>
      <c r="F17" s="42">
        <v>3</v>
      </c>
      <c r="G17" s="42">
        <v>7</v>
      </c>
      <c r="H17" s="42">
        <v>4</v>
      </c>
      <c r="I17" s="42">
        <v>8</v>
      </c>
      <c r="J17" s="42">
        <v>21</v>
      </c>
      <c r="K17" s="42">
        <v>23</v>
      </c>
      <c r="L17" s="42">
        <v>17</v>
      </c>
      <c r="M17" s="42">
        <v>10</v>
      </c>
      <c r="N17" s="42">
        <v>29</v>
      </c>
      <c r="O17" s="42">
        <v>5</v>
      </c>
      <c r="P17" s="42">
        <v>20</v>
      </c>
      <c r="Q17" s="42">
        <v>19</v>
      </c>
      <c r="R17" s="42">
        <v>20</v>
      </c>
      <c r="S17" s="42">
        <v>14</v>
      </c>
      <c r="T17" s="42">
        <v>18</v>
      </c>
      <c r="U17" s="42">
        <v>13</v>
      </c>
      <c r="V17" s="42">
        <v>21</v>
      </c>
      <c r="W17" s="42">
        <v>4</v>
      </c>
      <c r="X17" s="42">
        <v>18</v>
      </c>
      <c r="Y17" s="81">
        <v>13</v>
      </c>
      <c r="Z17" s="104"/>
      <c r="AA17" s="44">
        <f t="shared" si="0"/>
        <v>336</v>
      </c>
      <c r="AB17" s="44">
        <v>440</v>
      </c>
      <c r="AC17" s="47">
        <f>(AA17-AB17)/AB17</f>
        <v>-0.23636363636363636</v>
      </c>
    </row>
    <row r="18" spans="1:29" ht="45" customHeight="1" thickBot="1">
      <c r="A18" s="33" t="s">
        <v>8</v>
      </c>
      <c r="B18" s="60"/>
      <c r="C18" s="97"/>
      <c r="D18" s="98"/>
      <c r="E18" s="98"/>
      <c r="F18" s="98"/>
      <c r="G18" s="98"/>
      <c r="H18" s="98"/>
      <c r="I18" s="98"/>
      <c r="J18" s="98"/>
      <c r="K18" s="98"/>
      <c r="L18" s="98"/>
      <c r="M18" s="98"/>
      <c r="N18" s="98"/>
      <c r="O18" s="98"/>
      <c r="P18" s="98"/>
      <c r="Q18" s="98"/>
      <c r="R18" s="98"/>
      <c r="S18" s="98"/>
      <c r="T18" s="98"/>
      <c r="U18" s="98"/>
      <c r="V18" s="98"/>
      <c r="W18" s="98"/>
      <c r="X18" s="98"/>
      <c r="Y18" s="99"/>
      <c r="Z18" s="61">
        <v>211</v>
      </c>
      <c r="AA18" s="45">
        <f>SUM(C18:Z18)</f>
        <v>211</v>
      </c>
      <c r="AB18" s="45">
        <v>271</v>
      </c>
      <c r="AC18" s="48">
        <f t="shared" si="1"/>
        <v>-0.22140221402214022</v>
      </c>
    </row>
    <row r="19" spans="1:31" ht="38.25" customHeight="1" thickBot="1" thickTop="1">
      <c r="A19" s="64" t="s">
        <v>10</v>
      </c>
      <c r="B19" s="65">
        <f>SUM(B6:B18)</f>
        <v>36</v>
      </c>
      <c r="C19" s="65">
        <f aca="true" t="shared" si="2" ref="C19:AB19">SUM(C6:C18)</f>
        <v>392</v>
      </c>
      <c r="D19" s="65">
        <f t="shared" si="2"/>
        <v>393</v>
      </c>
      <c r="E19" s="66">
        <f t="shared" si="2"/>
        <v>651</v>
      </c>
      <c r="F19" s="66">
        <f t="shared" si="2"/>
        <v>346</v>
      </c>
      <c r="G19" s="66">
        <f t="shared" si="2"/>
        <v>124</v>
      </c>
      <c r="H19" s="66">
        <f t="shared" si="2"/>
        <v>241</v>
      </c>
      <c r="I19" s="66">
        <f t="shared" si="2"/>
        <v>528</v>
      </c>
      <c r="J19" s="66">
        <f t="shared" si="2"/>
        <v>1089</v>
      </c>
      <c r="K19" s="66">
        <f t="shared" si="2"/>
        <v>596</v>
      </c>
      <c r="L19" s="66">
        <f t="shared" si="2"/>
        <v>767</v>
      </c>
      <c r="M19" s="66">
        <f t="shared" si="2"/>
        <v>445</v>
      </c>
      <c r="N19" s="66">
        <f t="shared" si="2"/>
        <v>1900</v>
      </c>
      <c r="O19" s="66">
        <f t="shared" si="2"/>
        <v>818</v>
      </c>
      <c r="P19" s="66">
        <f t="shared" si="2"/>
        <v>1841</v>
      </c>
      <c r="Q19" s="66">
        <f t="shared" si="2"/>
        <v>953</v>
      </c>
      <c r="R19" s="66">
        <f t="shared" si="2"/>
        <v>676</v>
      </c>
      <c r="S19" s="66">
        <f t="shared" si="2"/>
        <v>916</v>
      </c>
      <c r="T19" s="66">
        <f t="shared" si="2"/>
        <v>712</v>
      </c>
      <c r="U19" s="66">
        <f t="shared" si="2"/>
        <v>446</v>
      </c>
      <c r="V19" s="66">
        <f t="shared" si="2"/>
        <v>156</v>
      </c>
      <c r="W19" s="66">
        <f t="shared" si="2"/>
        <v>130</v>
      </c>
      <c r="X19" s="66">
        <f t="shared" si="2"/>
        <v>470</v>
      </c>
      <c r="Y19" s="66">
        <f t="shared" si="2"/>
        <v>572</v>
      </c>
      <c r="Z19" s="66">
        <f t="shared" si="2"/>
        <v>211</v>
      </c>
      <c r="AA19" s="67">
        <f t="shared" si="2"/>
        <v>15409</v>
      </c>
      <c r="AB19" s="67">
        <f t="shared" si="2"/>
        <v>15256</v>
      </c>
      <c r="AC19" s="68">
        <f>(AA19-AB19)/AB19</f>
        <v>0.01002884111169376</v>
      </c>
      <c r="AD19" s="26" t="s">
        <v>11</v>
      </c>
      <c r="AE19" s="10"/>
    </row>
    <row r="20" ht="31.5" customHeight="1" thickBot="1" thickTop="1">
      <c r="AA20" s="1"/>
    </row>
    <row r="21" spans="1:35" ht="31.5" customHeight="1">
      <c r="A21" s="105" t="s">
        <v>13</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7"/>
      <c r="AD21" s="49"/>
      <c r="AI21" s="8"/>
    </row>
    <row r="22" spans="1:30" ht="31.5" customHeight="1">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c r="AD22" s="49"/>
    </row>
    <row r="23" spans="1:30" ht="31.5"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6"/>
      <c r="AD23" s="50"/>
    </row>
    <row r="25" ht="15" customHeight="1"/>
    <row r="26" ht="15" customHeight="1"/>
    <row r="27" ht="15" customHeight="1"/>
    <row r="28" ht="15" customHeight="1"/>
    <row r="30" ht="12.75" customHeight="1"/>
    <row r="31" ht="12.75" customHeight="1"/>
  </sheetData>
  <sheetProtection/>
  <mergeCells count="4">
    <mergeCell ref="C18:Y18"/>
    <mergeCell ref="A3:AC3"/>
    <mergeCell ref="A21:AC23"/>
    <mergeCell ref="Z5:Z17"/>
  </mergeCells>
  <printOptions horizontalCentered="1"/>
  <pageMargins left="0" right="0" top="0" bottom="0" header="0" footer="0"/>
  <pageSetup fitToHeight="1" fitToWidth="1" horizontalDpi="600" verticalDpi="600" orientation="landscape" scale="49" r:id="rId1"/>
  <ignoredErrors>
    <ignoredError sqref="AA19 AC5 AC12 AC6 AC7 AC17 AC11 AC9 AC10 AC13 AC14 AC15 AC16 AA18 AC18 AC19" evalError="1"/>
    <ignoredError sqref="C19:Y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3:AN23"/>
  <sheetViews>
    <sheetView zoomScale="65" zoomScaleNormal="65" zoomScalePageLayoutView="0" workbookViewId="0" topLeftCell="A1">
      <pane xSplit="1" ySplit="6" topLeftCell="B7" activePane="bottomRight" state="frozen"/>
      <selection pane="topLeft" activeCell="A3" sqref="A3:AC3"/>
      <selection pane="topRight" activeCell="A3" sqref="A3:AC3"/>
      <selection pane="bottomLeft" activeCell="A3" sqref="A3:AC3"/>
      <selection pane="bottomRight" activeCell="A3" sqref="A3:AC3"/>
    </sheetView>
  </sheetViews>
  <sheetFormatPr defaultColWidth="9.140625" defaultRowHeight="12.75"/>
  <cols>
    <col min="1" max="1" width="33.140625" style="0" bestFit="1" customWidth="1"/>
    <col min="2" max="2" width="12.140625" style="0" customWidth="1"/>
    <col min="3" max="3" width="8.57421875" style="0" customWidth="1"/>
    <col min="4" max="13" width="8.00390625" style="0" customWidth="1"/>
    <col min="14" max="14" width="9.140625" style="0" customWidth="1"/>
    <col min="15" max="25" width="8.00390625" style="0" customWidth="1"/>
    <col min="26" max="26" width="6.421875" style="0" customWidth="1"/>
    <col min="27" max="27" width="12.28125" style="0" customWidth="1"/>
    <col min="28" max="29" width="11.140625" style="0" bestFit="1" customWidth="1"/>
    <col min="30" max="30" width="15.00390625" style="0" customWidth="1"/>
    <col min="31" max="31" width="2.8515625" style="0" customWidth="1"/>
    <col min="40" max="40" width="7.57421875" style="0" customWidth="1"/>
  </cols>
  <sheetData>
    <row r="3" spans="1:29" ht="30.75" customHeight="1">
      <c r="A3" s="100" t="s">
        <v>71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ht="30.75" customHeight="1" thickBot="1">
      <c r="A4" s="5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36.5" customHeight="1" thickBot="1">
      <c r="A5" s="63"/>
      <c r="B5" s="54" t="s">
        <v>55</v>
      </c>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6">
        <v>23</v>
      </c>
      <c r="Z5" s="102"/>
      <c r="AA5" s="53" t="s">
        <v>61</v>
      </c>
      <c r="AB5" s="62" t="s">
        <v>72</v>
      </c>
      <c r="AC5" s="53" t="s">
        <v>12</v>
      </c>
    </row>
    <row r="6" spans="1:29" ht="49.5" customHeight="1">
      <c r="A6" s="34" t="s">
        <v>0</v>
      </c>
      <c r="B6" s="37"/>
      <c r="C6" s="38"/>
      <c r="D6" s="38"/>
      <c r="E6" s="38"/>
      <c r="F6" s="38"/>
      <c r="G6" s="38"/>
      <c r="H6" s="38"/>
      <c r="I6" s="38"/>
      <c r="J6" s="38"/>
      <c r="K6" s="38"/>
      <c r="L6" s="38"/>
      <c r="M6" s="38"/>
      <c r="N6" s="38"/>
      <c r="O6" s="38"/>
      <c r="P6" s="38"/>
      <c r="Q6" s="38"/>
      <c r="R6" s="38"/>
      <c r="S6" s="38"/>
      <c r="T6" s="38"/>
      <c r="U6" s="38"/>
      <c r="V6" s="38"/>
      <c r="W6" s="38"/>
      <c r="X6" s="38"/>
      <c r="Y6" s="57"/>
      <c r="Z6" s="103"/>
      <c r="AA6" s="43">
        <f>SUM(B6:Z6)</f>
        <v>0</v>
      </c>
      <c r="AB6" s="43">
        <v>3658</v>
      </c>
      <c r="AC6" s="46">
        <f>(AA6-AB6)/AB6</f>
        <v>-1</v>
      </c>
    </row>
    <row r="7" spans="1:30" ht="49.5" customHeight="1">
      <c r="A7" s="35" t="s">
        <v>7</v>
      </c>
      <c r="B7" s="39"/>
      <c r="C7" s="40"/>
      <c r="D7" s="40"/>
      <c r="E7" s="40"/>
      <c r="F7" s="40"/>
      <c r="G7" s="40"/>
      <c r="H7" s="40"/>
      <c r="I7" s="40"/>
      <c r="J7" s="40"/>
      <c r="K7" s="40"/>
      <c r="L7" s="40"/>
      <c r="M7" s="40"/>
      <c r="N7" s="40"/>
      <c r="O7" s="40"/>
      <c r="P7" s="40"/>
      <c r="Q7" s="40"/>
      <c r="R7" s="40"/>
      <c r="S7" s="40"/>
      <c r="T7" s="40"/>
      <c r="U7" s="40"/>
      <c r="V7" s="40"/>
      <c r="W7" s="40"/>
      <c r="X7" s="40"/>
      <c r="Y7" s="58"/>
      <c r="Z7" s="103"/>
      <c r="AA7" s="44">
        <f>SUM(B7:Z7)</f>
        <v>0</v>
      </c>
      <c r="AB7" s="44">
        <v>549</v>
      </c>
      <c r="AC7" s="47">
        <f>(AA7-AB7)/AB7</f>
        <v>-1</v>
      </c>
      <c r="AD7" s="8"/>
    </row>
    <row r="8" spans="1:30" ht="49.5" customHeight="1">
      <c r="A8" s="35" t="s">
        <v>54</v>
      </c>
      <c r="B8" s="39"/>
      <c r="C8" s="40"/>
      <c r="D8" s="40"/>
      <c r="E8" s="40"/>
      <c r="F8" s="40"/>
      <c r="G8" s="40"/>
      <c r="H8" s="40"/>
      <c r="I8" s="40"/>
      <c r="J8" s="40"/>
      <c r="K8" s="40"/>
      <c r="L8" s="40"/>
      <c r="M8" s="40"/>
      <c r="N8" s="40"/>
      <c r="O8" s="40"/>
      <c r="P8" s="40"/>
      <c r="Q8" s="40"/>
      <c r="R8" s="40"/>
      <c r="S8" s="40"/>
      <c r="T8" s="40"/>
      <c r="U8" s="40"/>
      <c r="V8" s="40"/>
      <c r="W8" s="40"/>
      <c r="X8" s="40"/>
      <c r="Y8" s="58"/>
      <c r="Z8" s="103"/>
      <c r="AA8" s="44">
        <f aca="true" t="shared" si="0" ref="AA8:AA17">SUM(B8:Z8)</f>
        <v>0</v>
      </c>
      <c r="AB8" s="44">
        <v>20</v>
      </c>
      <c r="AC8" s="47">
        <f>(AA8-AB8)/AB8</f>
        <v>-1</v>
      </c>
      <c r="AD8" s="8"/>
    </row>
    <row r="9" spans="1:30" ht="49.5" customHeight="1">
      <c r="A9" s="35" t="s">
        <v>1</v>
      </c>
      <c r="B9" s="39"/>
      <c r="C9" s="40"/>
      <c r="D9" s="40"/>
      <c r="E9" s="40"/>
      <c r="F9" s="40"/>
      <c r="G9" s="40"/>
      <c r="H9" s="40"/>
      <c r="I9" s="40"/>
      <c r="J9" s="40"/>
      <c r="K9" s="40"/>
      <c r="L9" s="40"/>
      <c r="M9" s="40"/>
      <c r="N9" s="40"/>
      <c r="O9" s="40"/>
      <c r="P9" s="40"/>
      <c r="Q9" s="40"/>
      <c r="R9" s="40"/>
      <c r="S9" s="40"/>
      <c r="T9" s="40"/>
      <c r="U9" s="40"/>
      <c r="V9" s="40"/>
      <c r="W9" s="40"/>
      <c r="X9" s="40"/>
      <c r="Y9" s="58"/>
      <c r="Z9" s="103"/>
      <c r="AA9" s="44">
        <f t="shared" si="0"/>
        <v>0</v>
      </c>
      <c r="AB9" s="44">
        <v>86</v>
      </c>
      <c r="AC9" s="47">
        <f>(AA9-AB9)/AB9</f>
        <v>-1</v>
      </c>
      <c r="AD9" s="8"/>
    </row>
    <row r="10" spans="1:29" ht="49.5" customHeight="1">
      <c r="A10" s="35" t="s">
        <v>56</v>
      </c>
      <c r="B10" s="39"/>
      <c r="C10" s="40"/>
      <c r="D10" s="40"/>
      <c r="E10" s="40"/>
      <c r="F10" s="40"/>
      <c r="G10" s="40"/>
      <c r="H10" s="40"/>
      <c r="I10" s="40"/>
      <c r="J10" s="40"/>
      <c r="K10" s="40"/>
      <c r="L10" s="40"/>
      <c r="M10" s="40"/>
      <c r="N10" s="40"/>
      <c r="O10" s="40"/>
      <c r="P10" s="40"/>
      <c r="Q10" s="40"/>
      <c r="R10" s="40"/>
      <c r="S10" s="40"/>
      <c r="T10" s="40"/>
      <c r="U10" s="40"/>
      <c r="V10" s="40"/>
      <c r="W10" s="40"/>
      <c r="X10" s="40"/>
      <c r="Y10" s="58"/>
      <c r="Z10" s="103"/>
      <c r="AA10" s="44">
        <f t="shared" si="0"/>
        <v>0</v>
      </c>
      <c r="AB10" s="44">
        <v>371</v>
      </c>
      <c r="AC10" s="47">
        <f>(AA10-AB10)/AB10</f>
        <v>-1</v>
      </c>
    </row>
    <row r="11" spans="1:40" ht="49.5" customHeight="1">
      <c r="A11" s="35" t="s">
        <v>2</v>
      </c>
      <c r="B11" s="39"/>
      <c r="C11" s="40"/>
      <c r="D11" s="40"/>
      <c r="E11" s="40"/>
      <c r="F11" s="40"/>
      <c r="G11" s="40"/>
      <c r="H11" s="40"/>
      <c r="I11" s="40"/>
      <c r="J11" s="40"/>
      <c r="K11" s="40"/>
      <c r="L11" s="40"/>
      <c r="M11" s="40"/>
      <c r="N11" s="40"/>
      <c r="O11" s="40"/>
      <c r="P11" s="40"/>
      <c r="Q11" s="40"/>
      <c r="R11" s="40"/>
      <c r="S11" s="40"/>
      <c r="T11" s="40"/>
      <c r="U11" s="40"/>
      <c r="V11" s="40"/>
      <c r="W11" s="40"/>
      <c r="X11" s="40"/>
      <c r="Y11" s="58"/>
      <c r="Z11" s="103"/>
      <c r="AA11" s="44">
        <f t="shared" si="0"/>
        <v>0</v>
      </c>
      <c r="AB11" s="44">
        <v>3005</v>
      </c>
      <c r="AC11" s="47">
        <f aca="true" t="shared" si="1" ref="AC11:AC18">(AA11-AB11)/AB11</f>
        <v>-1</v>
      </c>
      <c r="AN11" s="24"/>
    </row>
    <row r="12" spans="1:40" ht="49.5" customHeight="1">
      <c r="A12" s="35" t="s">
        <v>58</v>
      </c>
      <c r="B12" s="39"/>
      <c r="C12" s="40"/>
      <c r="D12" s="40"/>
      <c r="E12" s="40"/>
      <c r="F12" s="40"/>
      <c r="G12" s="40"/>
      <c r="H12" s="40"/>
      <c r="I12" s="40"/>
      <c r="J12" s="40"/>
      <c r="K12" s="40"/>
      <c r="L12" s="40"/>
      <c r="M12" s="40"/>
      <c r="N12" s="40"/>
      <c r="O12" s="40"/>
      <c r="P12" s="40"/>
      <c r="Q12" s="40"/>
      <c r="R12" s="40"/>
      <c r="S12" s="40"/>
      <c r="T12" s="40"/>
      <c r="U12" s="40"/>
      <c r="V12" s="40"/>
      <c r="W12" s="40"/>
      <c r="X12" s="40"/>
      <c r="Y12" s="58"/>
      <c r="Z12" s="103"/>
      <c r="AA12" s="44">
        <f t="shared" si="0"/>
        <v>0</v>
      </c>
      <c r="AB12" s="44">
        <v>802</v>
      </c>
      <c r="AC12" s="47">
        <f t="shared" si="1"/>
        <v>-1</v>
      </c>
      <c r="AN12" s="24"/>
    </row>
    <row r="13" spans="1:30" ht="49.5" customHeight="1">
      <c r="A13" s="35" t="s">
        <v>57</v>
      </c>
      <c r="B13" s="39"/>
      <c r="C13" s="40"/>
      <c r="D13" s="40"/>
      <c r="E13" s="40"/>
      <c r="F13" s="40"/>
      <c r="G13" s="40"/>
      <c r="H13" s="40"/>
      <c r="I13" s="40"/>
      <c r="J13" s="40"/>
      <c r="K13" s="40"/>
      <c r="L13" s="40"/>
      <c r="M13" s="40"/>
      <c r="N13" s="40"/>
      <c r="O13" s="40"/>
      <c r="P13" s="40"/>
      <c r="Q13" s="40"/>
      <c r="R13" s="40"/>
      <c r="S13" s="40"/>
      <c r="T13" s="40"/>
      <c r="U13" s="40"/>
      <c r="V13" s="40"/>
      <c r="W13" s="40"/>
      <c r="X13" s="40"/>
      <c r="Y13" s="58"/>
      <c r="Z13" s="103"/>
      <c r="AA13" s="44">
        <f t="shared" si="0"/>
        <v>0</v>
      </c>
      <c r="AB13" s="44">
        <v>7527</v>
      </c>
      <c r="AC13" s="47">
        <f t="shared" si="1"/>
        <v>-1</v>
      </c>
      <c r="AD13" s="8"/>
    </row>
    <row r="14" spans="1:29" ht="49.5" customHeight="1">
      <c r="A14" s="35" t="s">
        <v>4</v>
      </c>
      <c r="B14" s="39"/>
      <c r="C14" s="40"/>
      <c r="D14" s="40"/>
      <c r="E14" s="40"/>
      <c r="F14" s="40"/>
      <c r="G14" s="40"/>
      <c r="H14" s="40"/>
      <c r="I14" s="40"/>
      <c r="J14" s="40"/>
      <c r="K14" s="40"/>
      <c r="L14" s="40"/>
      <c r="M14" s="40"/>
      <c r="N14" s="40"/>
      <c r="O14" s="40"/>
      <c r="P14" s="40"/>
      <c r="Q14" s="40"/>
      <c r="R14" s="40"/>
      <c r="S14" s="40"/>
      <c r="T14" s="40"/>
      <c r="U14" s="40"/>
      <c r="V14" s="40"/>
      <c r="W14" s="40"/>
      <c r="X14" s="40"/>
      <c r="Y14" s="58"/>
      <c r="Z14" s="103"/>
      <c r="AA14" s="44">
        <f t="shared" si="0"/>
        <v>0</v>
      </c>
      <c r="AB14" s="44">
        <v>253</v>
      </c>
      <c r="AC14" s="47">
        <f t="shared" si="1"/>
        <v>-1</v>
      </c>
    </row>
    <row r="15" spans="1:29" ht="49.5" customHeight="1">
      <c r="A15" s="35" t="s">
        <v>5</v>
      </c>
      <c r="B15" s="39"/>
      <c r="C15" s="40"/>
      <c r="D15" s="40"/>
      <c r="E15" s="40"/>
      <c r="F15" s="40"/>
      <c r="G15" s="40"/>
      <c r="H15" s="40"/>
      <c r="I15" s="40"/>
      <c r="J15" s="40"/>
      <c r="K15" s="40"/>
      <c r="L15" s="40"/>
      <c r="M15" s="40"/>
      <c r="N15" s="40"/>
      <c r="O15" s="40"/>
      <c r="P15" s="40"/>
      <c r="Q15" s="40"/>
      <c r="R15" s="40"/>
      <c r="S15" s="40"/>
      <c r="T15" s="40"/>
      <c r="U15" s="40"/>
      <c r="V15" s="40"/>
      <c r="W15" s="40"/>
      <c r="X15" s="40"/>
      <c r="Y15" s="58"/>
      <c r="Z15" s="103"/>
      <c r="AA15" s="44">
        <f t="shared" si="0"/>
        <v>0</v>
      </c>
      <c r="AB15" s="44">
        <v>3538</v>
      </c>
      <c r="AC15" s="47">
        <f t="shared" si="1"/>
        <v>-1</v>
      </c>
    </row>
    <row r="16" spans="1:29" ht="49.5" customHeight="1">
      <c r="A16" s="35" t="s">
        <v>6</v>
      </c>
      <c r="B16" s="39"/>
      <c r="C16" s="40"/>
      <c r="D16" s="40"/>
      <c r="E16" s="40"/>
      <c r="F16" s="40"/>
      <c r="G16" s="40"/>
      <c r="H16" s="40"/>
      <c r="I16" s="40"/>
      <c r="J16" s="40"/>
      <c r="K16" s="40"/>
      <c r="L16" s="40"/>
      <c r="M16" s="40"/>
      <c r="N16" s="40"/>
      <c r="O16" s="40"/>
      <c r="P16" s="40"/>
      <c r="Q16" s="40"/>
      <c r="R16" s="40"/>
      <c r="S16" s="40"/>
      <c r="T16" s="40"/>
      <c r="U16" s="40"/>
      <c r="V16" s="40"/>
      <c r="W16" s="40"/>
      <c r="X16" s="40"/>
      <c r="Y16" s="58"/>
      <c r="Z16" s="103"/>
      <c r="AA16" s="44">
        <f t="shared" si="0"/>
        <v>0</v>
      </c>
      <c r="AB16" s="44">
        <v>639</v>
      </c>
      <c r="AC16" s="47">
        <f t="shared" si="1"/>
        <v>-1</v>
      </c>
    </row>
    <row r="17" spans="1:29" ht="49.5" customHeight="1" thickBot="1">
      <c r="A17" s="36" t="s">
        <v>9</v>
      </c>
      <c r="B17" s="41"/>
      <c r="C17" s="42"/>
      <c r="D17" s="42"/>
      <c r="E17" s="42"/>
      <c r="F17" s="42"/>
      <c r="G17" s="42"/>
      <c r="H17" s="42"/>
      <c r="I17" s="42"/>
      <c r="J17" s="42"/>
      <c r="K17" s="42"/>
      <c r="L17" s="42"/>
      <c r="M17" s="42"/>
      <c r="N17" s="42"/>
      <c r="O17" s="42"/>
      <c r="P17" s="42"/>
      <c r="Q17" s="42"/>
      <c r="R17" s="42"/>
      <c r="S17" s="42"/>
      <c r="T17" s="42"/>
      <c r="U17" s="42"/>
      <c r="V17" s="42"/>
      <c r="W17" s="42"/>
      <c r="X17" s="42"/>
      <c r="Y17" s="59"/>
      <c r="Z17" s="104"/>
      <c r="AA17" s="44">
        <f t="shared" si="0"/>
        <v>0</v>
      </c>
      <c r="AB17" s="44">
        <v>671</v>
      </c>
      <c r="AC17" s="47">
        <f>(AA17-AB17)/AB17</f>
        <v>-1</v>
      </c>
    </row>
    <row r="18" spans="1:29" ht="45" customHeight="1" thickBot="1">
      <c r="A18" s="33" t="s">
        <v>8</v>
      </c>
      <c r="B18" s="60"/>
      <c r="C18" s="97"/>
      <c r="D18" s="98"/>
      <c r="E18" s="98"/>
      <c r="F18" s="98"/>
      <c r="G18" s="98"/>
      <c r="H18" s="98"/>
      <c r="I18" s="98"/>
      <c r="J18" s="98"/>
      <c r="K18" s="98"/>
      <c r="L18" s="98"/>
      <c r="M18" s="98"/>
      <c r="N18" s="98"/>
      <c r="O18" s="98"/>
      <c r="P18" s="98"/>
      <c r="Q18" s="98"/>
      <c r="R18" s="98"/>
      <c r="S18" s="98"/>
      <c r="T18" s="98"/>
      <c r="U18" s="98"/>
      <c r="V18" s="98"/>
      <c r="W18" s="98"/>
      <c r="X18" s="98"/>
      <c r="Y18" s="99"/>
      <c r="Z18" s="69"/>
      <c r="AA18" s="45">
        <f>SUM(C18:Z18)</f>
        <v>0</v>
      </c>
      <c r="AB18" s="45">
        <v>273</v>
      </c>
      <c r="AC18" s="48">
        <f t="shared" si="1"/>
        <v>-1</v>
      </c>
    </row>
    <row r="19" spans="1:31" ht="38.25" customHeight="1" thickBot="1" thickTop="1">
      <c r="A19" s="64" t="s">
        <v>10</v>
      </c>
      <c r="B19" s="65">
        <f aca="true" t="shared" si="2" ref="B19:AB19">SUM(B6:B18)</f>
        <v>0</v>
      </c>
      <c r="C19" s="65">
        <f t="shared" si="2"/>
        <v>0</v>
      </c>
      <c r="D19" s="65">
        <f t="shared" si="2"/>
        <v>0</v>
      </c>
      <c r="E19" s="66">
        <f t="shared" si="2"/>
        <v>0</v>
      </c>
      <c r="F19" s="66">
        <f t="shared" si="2"/>
        <v>0</v>
      </c>
      <c r="G19" s="66">
        <f t="shared" si="2"/>
        <v>0</v>
      </c>
      <c r="H19" s="66">
        <f t="shared" si="2"/>
        <v>0</v>
      </c>
      <c r="I19" s="66">
        <f t="shared" si="2"/>
        <v>0</v>
      </c>
      <c r="J19" s="66">
        <f t="shared" si="2"/>
        <v>0</v>
      </c>
      <c r="K19" s="66">
        <f t="shared" si="2"/>
        <v>0</v>
      </c>
      <c r="L19" s="66">
        <f t="shared" si="2"/>
        <v>0</v>
      </c>
      <c r="M19" s="66">
        <f t="shared" si="2"/>
        <v>0</v>
      </c>
      <c r="N19" s="66">
        <f t="shared" si="2"/>
        <v>0</v>
      </c>
      <c r="O19" s="66">
        <f t="shared" si="2"/>
        <v>0</v>
      </c>
      <c r="P19" s="66">
        <f t="shared" si="2"/>
        <v>0</v>
      </c>
      <c r="Q19" s="66">
        <f t="shared" si="2"/>
        <v>0</v>
      </c>
      <c r="R19" s="66">
        <f t="shared" si="2"/>
        <v>0</v>
      </c>
      <c r="S19" s="66">
        <f t="shared" si="2"/>
        <v>0</v>
      </c>
      <c r="T19" s="66">
        <f t="shared" si="2"/>
        <v>0</v>
      </c>
      <c r="U19" s="66">
        <f t="shared" si="2"/>
        <v>0</v>
      </c>
      <c r="V19" s="66">
        <f t="shared" si="2"/>
        <v>0</v>
      </c>
      <c r="W19" s="66">
        <f t="shared" si="2"/>
        <v>0</v>
      </c>
      <c r="X19" s="66">
        <f t="shared" si="2"/>
        <v>0</v>
      </c>
      <c r="Y19" s="66">
        <f t="shared" si="2"/>
        <v>0</v>
      </c>
      <c r="Z19" s="66">
        <f t="shared" si="2"/>
        <v>0</v>
      </c>
      <c r="AA19" s="67">
        <f t="shared" si="2"/>
        <v>0</v>
      </c>
      <c r="AB19" s="67">
        <f t="shared" si="2"/>
        <v>21392</v>
      </c>
      <c r="AC19" s="70">
        <f>(AA19-AB19)/AB19</f>
        <v>-1</v>
      </c>
      <c r="AD19" s="26" t="s">
        <v>65</v>
      </c>
      <c r="AE19" s="10"/>
    </row>
    <row r="20" ht="31.5" customHeight="1" thickBot="1" thickTop="1">
      <c r="AA20" s="1"/>
    </row>
    <row r="21" spans="1:30" ht="31.5" customHeight="1">
      <c r="A21" s="105" t="s">
        <v>13</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7"/>
      <c r="AD21" s="49"/>
    </row>
    <row r="22" spans="1:30" ht="31.5" customHeight="1">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c r="AD22" s="49"/>
    </row>
    <row r="23" spans="1:30" ht="31.5"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6"/>
      <c r="AD23" s="50"/>
    </row>
    <row r="24" ht="31.5" customHeight="1"/>
    <row r="26" ht="12.75" customHeight="1"/>
  </sheetData>
  <sheetProtection/>
  <mergeCells count="4">
    <mergeCell ref="C18:Y18"/>
    <mergeCell ref="A3:AC3"/>
    <mergeCell ref="Z5:Z17"/>
    <mergeCell ref="A21:AC23"/>
  </mergeCells>
  <printOptions horizontalCentered="1"/>
  <pageMargins left="0" right="0" top="0" bottom="0" header="0" footer="0"/>
  <pageSetup fitToHeight="1" fitToWidth="1" horizontalDpi="600" verticalDpi="600" orientation="landscape" scale="48" r:id="rId1"/>
  <ignoredErrors>
    <ignoredError sqref="C18:Y19"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3:AN23"/>
  <sheetViews>
    <sheetView zoomScale="70" zoomScaleNormal="70" zoomScalePageLayoutView="0" workbookViewId="0" topLeftCell="A1">
      <pane xSplit="1" ySplit="6" topLeftCell="B7" activePane="bottomRight" state="frozen"/>
      <selection pane="topLeft" activeCell="A3" sqref="A3:AC3"/>
      <selection pane="topRight" activeCell="A3" sqref="A3:AC3"/>
      <selection pane="bottomLeft" activeCell="A3" sqref="A3:AC3"/>
      <selection pane="bottomRight" activeCell="A3" sqref="A3:AC3"/>
    </sheetView>
  </sheetViews>
  <sheetFormatPr defaultColWidth="9.140625" defaultRowHeight="12.75"/>
  <cols>
    <col min="1" max="1" width="29.00390625" style="0" customWidth="1"/>
    <col min="2" max="2" width="12.140625" style="0" customWidth="1"/>
    <col min="3" max="3" width="8.57421875" style="0" customWidth="1"/>
    <col min="4" max="13" width="8.00390625" style="0" customWidth="1"/>
    <col min="14" max="14" width="9.140625" style="0" customWidth="1"/>
    <col min="15" max="25" width="8.00390625" style="0" customWidth="1"/>
    <col min="26" max="26" width="6.421875" style="0" customWidth="1"/>
    <col min="27" max="27" width="12.28125" style="0" customWidth="1"/>
    <col min="28" max="29" width="11.140625" style="0" bestFit="1" customWidth="1"/>
    <col min="30" max="30" width="11.7109375" style="0" customWidth="1"/>
    <col min="31" max="31" width="0.42578125" style="0" customWidth="1"/>
    <col min="40" max="40" width="7.57421875" style="0" customWidth="1"/>
  </cols>
  <sheetData>
    <row r="3" spans="1:29" ht="30.75" customHeight="1">
      <c r="A3" s="100" t="s">
        <v>73</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ht="30.75" customHeight="1" thickBot="1">
      <c r="A4" s="5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13.25" customHeight="1" thickBot="1">
      <c r="A5" s="63"/>
      <c r="B5" s="54" t="s">
        <v>55</v>
      </c>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6">
        <v>23</v>
      </c>
      <c r="Z5" s="102"/>
      <c r="AA5" s="53" t="s">
        <v>62</v>
      </c>
      <c r="AB5" s="62" t="s">
        <v>74</v>
      </c>
      <c r="AC5" s="53" t="s">
        <v>12</v>
      </c>
    </row>
    <row r="6" spans="1:29" ht="49.5" customHeight="1">
      <c r="A6" s="34" t="s">
        <v>0</v>
      </c>
      <c r="B6" s="37"/>
      <c r="C6" s="38"/>
      <c r="D6" s="38"/>
      <c r="E6" s="38"/>
      <c r="F6" s="38"/>
      <c r="G6" s="38"/>
      <c r="H6" s="38"/>
      <c r="I6" s="38"/>
      <c r="J6" s="38"/>
      <c r="K6" s="38"/>
      <c r="L6" s="38"/>
      <c r="M6" s="38"/>
      <c r="N6" s="38"/>
      <c r="O6" s="38"/>
      <c r="P6" s="38"/>
      <c r="Q6" s="38"/>
      <c r="R6" s="38"/>
      <c r="S6" s="38"/>
      <c r="T6" s="38"/>
      <c r="U6" s="38"/>
      <c r="V6" s="38"/>
      <c r="W6" s="38"/>
      <c r="X6" s="38"/>
      <c r="Y6" s="57"/>
      <c r="Z6" s="103"/>
      <c r="AA6" s="43">
        <f>SUM(B6:Z6)</f>
        <v>0</v>
      </c>
      <c r="AB6" s="43">
        <v>3221</v>
      </c>
      <c r="AC6" s="46">
        <f>(AA6-AB6)/AB6</f>
        <v>-1</v>
      </c>
    </row>
    <row r="7" spans="1:30" ht="49.5" customHeight="1">
      <c r="A7" s="35" t="s">
        <v>7</v>
      </c>
      <c r="B7" s="39"/>
      <c r="C7" s="40"/>
      <c r="D7" s="40"/>
      <c r="E7" s="40"/>
      <c r="F7" s="40"/>
      <c r="G7" s="40"/>
      <c r="H7" s="40"/>
      <c r="I7" s="40"/>
      <c r="J7" s="40"/>
      <c r="K7" s="40"/>
      <c r="L7" s="40"/>
      <c r="M7" s="40"/>
      <c r="N7" s="40"/>
      <c r="O7" s="40"/>
      <c r="P7" s="40"/>
      <c r="Q7" s="40"/>
      <c r="R7" s="40"/>
      <c r="S7" s="40"/>
      <c r="T7" s="40"/>
      <c r="U7" s="40"/>
      <c r="V7" s="40"/>
      <c r="W7" s="40"/>
      <c r="X7" s="40"/>
      <c r="Y7" s="58"/>
      <c r="Z7" s="103"/>
      <c r="AA7" s="44">
        <f>SUM(B7:Z7)</f>
        <v>0</v>
      </c>
      <c r="AB7" s="44">
        <v>720</v>
      </c>
      <c r="AC7" s="47">
        <f>(AA7-AB7)/AB7</f>
        <v>-1</v>
      </c>
      <c r="AD7" s="8"/>
    </row>
    <row r="8" spans="1:30" ht="49.5" customHeight="1">
      <c r="A8" s="35" t="s">
        <v>54</v>
      </c>
      <c r="B8" s="39"/>
      <c r="C8" s="40"/>
      <c r="D8" s="40"/>
      <c r="E8" s="40"/>
      <c r="F8" s="40"/>
      <c r="G8" s="40"/>
      <c r="H8" s="40"/>
      <c r="I8" s="40"/>
      <c r="J8" s="40"/>
      <c r="K8" s="40"/>
      <c r="L8" s="40"/>
      <c r="M8" s="40"/>
      <c r="N8" s="40"/>
      <c r="O8" s="40"/>
      <c r="P8" s="40"/>
      <c r="Q8" s="40"/>
      <c r="R8" s="40"/>
      <c r="S8" s="40"/>
      <c r="T8" s="40"/>
      <c r="U8" s="40"/>
      <c r="V8" s="40"/>
      <c r="W8" s="40"/>
      <c r="X8" s="40"/>
      <c r="Y8" s="58"/>
      <c r="Z8" s="103"/>
      <c r="AA8" s="44">
        <f aca="true" t="shared" si="0" ref="AA8:AA17">SUM(B8:Z8)</f>
        <v>0</v>
      </c>
      <c r="AB8" s="44">
        <v>31</v>
      </c>
      <c r="AC8" s="47">
        <f>(AA8-AB8)/AB8</f>
        <v>-1</v>
      </c>
      <c r="AD8" s="8"/>
    </row>
    <row r="9" spans="1:30" ht="49.5" customHeight="1">
      <c r="A9" s="35" t="s">
        <v>1</v>
      </c>
      <c r="B9" s="39"/>
      <c r="C9" s="40"/>
      <c r="D9" s="40"/>
      <c r="E9" s="40"/>
      <c r="F9" s="40"/>
      <c r="G9" s="40"/>
      <c r="H9" s="40"/>
      <c r="I9" s="40"/>
      <c r="J9" s="40"/>
      <c r="K9" s="40"/>
      <c r="L9" s="40"/>
      <c r="M9" s="40"/>
      <c r="N9" s="40"/>
      <c r="O9" s="40"/>
      <c r="P9" s="40"/>
      <c r="Q9" s="40"/>
      <c r="R9" s="40"/>
      <c r="S9" s="40"/>
      <c r="T9" s="40"/>
      <c r="U9" s="40"/>
      <c r="V9" s="40"/>
      <c r="W9" s="40"/>
      <c r="X9" s="40"/>
      <c r="Y9" s="58"/>
      <c r="Z9" s="103"/>
      <c r="AA9" s="44">
        <f t="shared" si="0"/>
        <v>0</v>
      </c>
      <c r="AB9" s="44">
        <v>76</v>
      </c>
      <c r="AC9" s="47">
        <f>(AA9-AB9)/AB9</f>
        <v>-1</v>
      </c>
      <c r="AD9" s="8"/>
    </row>
    <row r="10" spans="1:29" ht="49.5" customHeight="1">
      <c r="A10" s="35" t="s">
        <v>56</v>
      </c>
      <c r="B10" s="39"/>
      <c r="C10" s="40"/>
      <c r="D10" s="40"/>
      <c r="E10" s="40"/>
      <c r="F10" s="40"/>
      <c r="G10" s="40"/>
      <c r="H10" s="40"/>
      <c r="I10" s="40"/>
      <c r="J10" s="40"/>
      <c r="K10" s="40"/>
      <c r="L10" s="40"/>
      <c r="M10" s="40"/>
      <c r="N10" s="40"/>
      <c r="O10" s="40"/>
      <c r="P10" s="40"/>
      <c r="Q10" s="40"/>
      <c r="R10" s="40"/>
      <c r="S10" s="40"/>
      <c r="T10" s="40"/>
      <c r="U10" s="40"/>
      <c r="V10" s="40"/>
      <c r="W10" s="40"/>
      <c r="X10" s="40"/>
      <c r="Y10" s="58"/>
      <c r="Z10" s="103"/>
      <c r="AA10" s="44">
        <f t="shared" si="0"/>
        <v>0</v>
      </c>
      <c r="AB10" s="44">
        <v>171</v>
      </c>
      <c r="AC10" s="47">
        <f>(AA10-AB10)/AB10</f>
        <v>-1</v>
      </c>
    </row>
    <row r="11" spans="1:40" ht="49.5" customHeight="1">
      <c r="A11" s="35" t="s">
        <v>2</v>
      </c>
      <c r="B11" s="39"/>
      <c r="C11" s="40"/>
      <c r="D11" s="40"/>
      <c r="E11" s="40"/>
      <c r="F11" s="40"/>
      <c r="G11" s="40"/>
      <c r="H11" s="40"/>
      <c r="I11" s="40"/>
      <c r="J11" s="40"/>
      <c r="K11" s="40"/>
      <c r="L11" s="40"/>
      <c r="M11" s="40"/>
      <c r="N11" s="40"/>
      <c r="O11" s="40"/>
      <c r="P11" s="40"/>
      <c r="Q11" s="40"/>
      <c r="R11" s="40"/>
      <c r="S11" s="40"/>
      <c r="T11" s="40"/>
      <c r="U11" s="40"/>
      <c r="V11" s="40"/>
      <c r="W11" s="40"/>
      <c r="X11" s="40"/>
      <c r="Y11" s="58"/>
      <c r="Z11" s="103"/>
      <c r="AA11" s="44">
        <f t="shared" si="0"/>
        <v>0</v>
      </c>
      <c r="AB11" s="44">
        <v>3466</v>
      </c>
      <c r="AC11" s="47">
        <f aca="true" t="shared" si="1" ref="AC11:AC18">(AA11-AB11)/AB11</f>
        <v>-1</v>
      </c>
      <c r="AN11" s="24"/>
    </row>
    <row r="12" spans="1:40" ht="49.5" customHeight="1">
      <c r="A12" s="35" t="s">
        <v>58</v>
      </c>
      <c r="B12" s="39"/>
      <c r="C12" s="40"/>
      <c r="D12" s="40"/>
      <c r="E12" s="40"/>
      <c r="F12" s="40"/>
      <c r="G12" s="40"/>
      <c r="H12" s="40"/>
      <c r="I12" s="40"/>
      <c r="J12" s="40"/>
      <c r="K12" s="40"/>
      <c r="L12" s="40"/>
      <c r="M12" s="40"/>
      <c r="N12" s="40"/>
      <c r="O12" s="40"/>
      <c r="P12" s="40"/>
      <c r="Q12" s="40"/>
      <c r="R12" s="40"/>
      <c r="S12" s="40"/>
      <c r="T12" s="40"/>
      <c r="U12" s="40"/>
      <c r="V12" s="40"/>
      <c r="W12" s="40"/>
      <c r="X12" s="40"/>
      <c r="Y12" s="58"/>
      <c r="Z12" s="103"/>
      <c r="AA12" s="44">
        <f t="shared" si="0"/>
        <v>0</v>
      </c>
      <c r="AB12" s="44">
        <v>729</v>
      </c>
      <c r="AC12" s="47">
        <f t="shared" si="1"/>
        <v>-1</v>
      </c>
      <c r="AN12" s="24"/>
    </row>
    <row r="13" spans="1:30" ht="49.5" customHeight="1">
      <c r="A13" s="35" t="s">
        <v>57</v>
      </c>
      <c r="B13" s="39"/>
      <c r="C13" s="40"/>
      <c r="D13" s="40"/>
      <c r="E13" s="40"/>
      <c r="F13" s="40"/>
      <c r="G13" s="40"/>
      <c r="H13" s="40"/>
      <c r="I13" s="40"/>
      <c r="J13" s="40"/>
      <c r="K13" s="40"/>
      <c r="L13" s="40"/>
      <c r="M13" s="40"/>
      <c r="N13" s="40"/>
      <c r="O13" s="40"/>
      <c r="P13" s="40"/>
      <c r="Q13" s="40"/>
      <c r="R13" s="40"/>
      <c r="S13" s="40"/>
      <c r="T13" s="40"/>
      <c r="U13" s="40"/>
      <c r="V13" s="40"/>
      <c r="W13" s="40"/>
      <c r="X13" s="40"/>
      <c r="Y13" s="58"/>
      <c r="Z13" s="103"/>
      <c r="AA13" s="44">
        <f t="shared" si="0"/>
        <v>0</v>
      </c>
      <c r="AB13" s="44">
        <v>7766</v>
      </c>
      <c r="AC13" s="47">
        <f t="shared" si="1"/>
        <v>-1</v>
      </c>
      <c r="AD13" s="8"/>
    </row>
    <row r="14" spans="1:29" ht="49.5" customHeight="1">
      <c r="A14" s="35" t="s">
        <v>4</v>
      </c>
      <c r="B14" s="39"/>
      <c r="C14" s="40"/>
      <c r="D14" s="40"/>
      <c r="E14" s="40"/>
      <c r="F14" s="40"/>
      <c r="G14" s="40"/>
      <c r="H14" s="40"/>
      <c r="I14" s="40"/>
      <c r="J14" s="40"/>
      <c r="K14" s="40"/>
      <c r="L14" s="40"/>
      <c r="M14" s="40"/>
      <c r="N14" s="40"/>
      <c r="O14" s="40"/>
      <c r="P14" s="40"/>
      <c r="Q14" s="40"/>
      <c r="R14" s="40"/>
      <c r="S14" s="40"/>
      <c r="T14" s="40"/>
      <c r="U14" s="40"/>
      <c r="V14" s="40"/>
      <c r="W14" s="40"/>
      <c r="X14" s="40"/>
      <c r="Y14" s="58"/>
      <c r="Z14" s="103"/>
      <c r="AA14" s="44">
        <f t="shared" si="0"/>
        <v>0</v>
      </c>
      <c r="AB14" s="44">
        <v>1119</v>
      </c>
      <c r="AC14" s="47">
        <f t="shared" si="1"/>
        <v>-1</v>
      </c>
    </row>
    <row r="15" spans="1:29" ht="49.5" customHeight="1">
      <c r="A15" s="35" t="s">
        <v>5</v>
      </c>
      <c r="B15" s="39"/>
      <c r="C15" s="40"/>
      <c r="D15" s="40"/>
      <c r="E15" s="40"/>
      <c r="F15" s="40"/>
      <c r="G15" s="40"/>
      <c r="H15" s="40"/>
      <c r="I15" s="40"/>
      <c r="J15" s="40"/>
      <c r="K15" s="40"/>
      <c r="L15" s="40"/>
      <c r="M15" s="40"/>
      <c r="N15" s="40"/>
      <c r="O15" s="40"/>
      <c r="P15" s="40"/>
      <c r="Q15" s="40"/>
      <c r="R15" s="40"/>
      <c r="S15" s="40"/>
      <c r="T15" s="40"/>
      <c r="U15" s="40"/>
      <c r="V15" s="40"/>
      <c r="W15" s="40"/>
      <c r="X15" s="40"/>
      <c r="Y15" s="58"/>
      <c r="Z15" s="103"/>
      <c r="AA15" s="44">
        <f t="shared" si="0"/>
        <v>0</v>
      </c>
      <c r="AB15" s="44">
        <v>3631</v>
      </c>
      <c r="AC15" s="47">
        <f t="shared" si="1"/>
        <v>-1</v>
      </c>
    </row>
    <row r="16" spans="1:29" ht="49.5" customHeight="1">
      <c r="A16" s="35" t="s">
        <v>6</v>
      </c>
      <c r="B16" s="39"/>
      <c r="C16" s="40"/>
      <c r="D16" s="40"/>
      <c r="E16" s="40"/>
      <c r="F16" s="40"/>
      <c r="G16" s="40"/>
      <c r="H16" s="40"/>
      <c r="I16" s="40"/>
      <c r="J16" s="40"/>
      <c r="K16" s="40"/>
      <c r="L16" s="40"/>
      <c r="M16" s="40"/>
      <c r="N16" s="40"/>
      <c r="O16" s="40"/>
      <c r="P16" s="40"/>
      <c r="Q16" s="40"/>
      <c r="R16" s="40"/>
      <c r="S16" s="40"/>
      <c r="T16" s="40"/>
      <c r="U16" s="40"/>
      <c r="V16" s="40"/>
      <c r="W16" s="40"/>
      <c r="X16" s="40"/>
      <c r="Y16" s="58"/>
      <c r="Z16" s="103"/>
      <c r="AA16" s="44">
        <f t="shared" si="0"/>
        <v>0</v>
      </c>
      <c r="AB16" s="44">
        <v>999</v>
      </c>
      <c r="AC16" s="47">
        <f t="shared" si="1"/>
        <v>-1</v>
      </c>
    </row>
    <row r="17" spans="1:29" ht="49.5" customHeight="1" thickBot="1">
      <c r="A17" s="36" t="s">
        <v>9</v>
      </c>
      <c r="B17" s="41"/>
      <c r="C17" s="42"/>
      <c r="D17" s="42"/>
      <c r="E17" s="42"/>
      <c r="F17" s="42"/>
      <c r="G17" s="42"/>
      <c r="H17" s="42"/>
      <c r="I17" s="42"/>
      <c r="J17" s="42"/>
      <c r="K17" s="42"/>
      <c r="L17" s="42"/>
      <c r="M17" s="42"/>
      <c r="N17" s="42"/>
      <c r="O17" s="42"/>
      <c r="P17" s="42"/>
      <c r="Q17" s="42"/>
      <c r="R17" s="42"/>
      <c r="S17" s="42"/>
      <c r="T17" s="42"/>
      <c r="U17" s="42"/>
      <c r="V17" s="42"/>
      <c r="W17" s="42"/>
      <c r="X17" s="42"/>
      <c r="Y17" s="59"/>
      <c r="Z17" s="104"/>
      <c r="AA17" s="44">
        <f t="shared" si="0"/>
        <v>0</v>
      </c>
      <c r="AB17" s="44">
        <v>650</v>
      </c>
      <c r="AC17" s="47">
        <f>(AA17-AB17)/AB17</f>
        <v>-1</v>
      </c>
    </row>
    <row r="18" spans="1:29" ht="45" customHeight="1" thickBot="1">
      <c r="A18" s="33" t="s">
        <v>8</v>
      </c>
      <c r="B18" s="60">
        <v>0</v>
      </c>
      <c r="C18" s="97"/>
      <c r="D18" s="98"/>
      <c r="E18" s="98"/>
      <c r="F18" s="98"/>
      <c r="G18" s="98"/>
      <c r="H18" s="98"/>
      <c r="I18" s="98"/>
      <c r="J18" s="98"/>
      <c r="K18" s="98"/>
      <c r="L18" s="98"/>
      <c r="M18" s="98"/>
      <c r="N18" s="98"/>
      <c r="O18" s="98"/>
      <c r="P18" s="98"/>
      <c r="Q18" s="98"/>
      <c r="R18" s="98"/>
      <c r="S18" s="98"/>
      <c r="T18" s="98"/>
      <c r="U18" s="98"/>
      <c r="V18" s="98"/>
      <c r="W18" s="98"/>
      <c r="X18" s="98"/>
      <c r="Y18" s="99"/>
      <c r="Z18" s="61"/>
      <c r="AA18" s="45">
        <f>SUM(C18:Z18)</f>
        <v>0</v>
      </c>
      <c r="AB18" s="45">
        <v>277</v>
      </c>
      <c r="AC18" s="48">
        <f t="shared" si="1"/>
        <v>-1</v>
      </c>
    </row>
    <row r="19" spans="1:35" ht="38.25" customHeight="1" thickBot="1" thickTop="1">
      <c r="A19" s="64" t="s">
        <v>10</v>
      </c>
      <c r="B19" s="65">
        <f>SUM(B6:B18)</f>
        <v>0</v>
      </c>
      <c r="C19" s="65">
        <f aca="true" t="shared" si="2" ref="C19:AB19">SUM(C6:C18)</f>
        <v>0</v>
      </c>
      <c r="D19" s="65">
        <f t="shared" si="2"/>
        <v>0</v>
      </c>
      <c r="E19" s="66">
        <f t="shared" si="2"/>
        <v>0</v>
      </c>
      <c r="F19" s="66">
        <f t="shared" si="2"/>
        <v>0</v>
      </c>
      <c r="G19" s="66">
        <f t="shared" si="2"/>
        <v>0</v>
      </c>
      <c r="H19" s="66">
        <f t="shared" si="2"/>
        <v>0</v>
      </c>
      <c r="I19" s="66">
        <f t="shared" si="2"/>
        <v>0</v>
      </c>
      <c r="J19" s="66">
        <f t="shared" si="2"/>
        <v>0</v>
      </c>
      <c r="K19" s="66">
        <f t="shared" si="2"/>
        <v>0</v>
      </c>
      <c r="L19" s="66">
        <f t="shared" si="2"/>
        <v>0</v>
      </c>
      <c r="M19" s="66">
        <f t="shared" si="2"/>
        <v>0</v>
      </c>
      <c r="N19" s="66">
        <f t="shared" si="2"/>
        <v>0</v>
      </c>
      <c r="O19" s="66">
        <f t="shared" si="2"/>
        <v>0</v>
      </c>
      <c r="P19" s="66">
        <f t="shared" si="2"/>
        <v>0</v>
      </c>
      <c r="Q19" s="66">
        <f t="shared" si="2"/>
        <v>0</v>
      </c>
      <c r="R19" s="66">
        <f t="shared" si="2"/>
        <v>0</v>
      </c>
      <c r="S19" s="66">
        <f t="shared" si="2"/>
        <v>0</v>
      </c>
      <c r="T19" s="66">
        <f t="shared" si="2"/>
        <v>0</v>
      </c>
      <c r="U19" s="66">
        <f t="shared" si="2"/>
        <v>0</v>
      </c>
      <c r="V19" s="66">
        <f t="shared" si="2"/>
        <v>0</v>
      </c>
      <c r="W19" s="66">
        <f t="shared" si="2"/>
        <v>0</v>
      </c>
      <c r="X19" s="66">
        <f t="shared" si="2"/>
        <v>0</v>
      </c>
      <c r="Y19" s="66">
        <f t="shared" si="2"/>
        <v>0</v>
      </c>
      <c r="Z19" s="66">
        <f t="shared" si="2"/>
        <v>0</v>
      </c>
      <c r="AA19" s="67">
        <f t="shared" si="2"/>
        <v>0</v>
      </c>
      <c r="AB19" s="67">
        <f t="shared" si="2"/>
        <v>22856</v>
      </c>
      <c r="AC19" s="68">
        <f>(AA19-AB19)/AB19</f>
        <v>-1</v>
      </c>
      <c r="AD19" s="26" t="s">
        <v>11</v>
      </c>
      <c r="AE19" s="10"/>
      <c r="AI19" s="8"/>
    </row>
    <row r="20" ht="31.5" customHeight="1" thickBot="1" thickTop="1">
      <c r="AA20" s="1"/>
    </row>
    <row r="21" spans="1:30" ht="31.5" customHeight="1">
      <c r="A21" s="105" t="s">
        <v>13</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7"/>
      <c r="AD21" s="49"/>
    </row>
    <row r="22" spans="1:30" ht="31.5" customHeight="1">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c r="AD22" s="49"/>
    </row>
    <row r="23" spans="1:30" ht="31.5"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6"/>
      <c r="AD23" s="50"/>
    </row>
    <row r="24" ht="31.5" customHeight="1"/>
    <row r="25" ht="15" customHeight="1"/>
    <row r="27" ht="12.75" customHeight="1"/>
    <row r="28" ht="12.75" customHeight="1"/>
  </sheetData>
  <sheetProtection/>
  <mergeCells count="4">
    <mergeCell ref="C18:Y18"/>
    <mergeCell ref="A3:AC3"/>
    <mergeCell ref="Z5:Z17"/>
    <mergeCell ref="A21:AC23"/>
  </mergeCells>
  <printOptions horizontalCentered="1"/>
  <pageMargins left="0" right="0" top="0" bottom="0" header="0" footer="0"/>
  <pageSetup fitToHeight="1" fitToWidth="1" horizontalDpi="600" verticalDpi="600" orientation="landscape" scale="49" r:id="rId1"/>
  <ignoredErrors>
    <ignoredError sqref="AA18 C18:Y19"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3:AL23"/>
  <sheetViews>
    <sheetView zoomScale="70" zoomScaleNormal="70" zoomScalePageLayoutView="0" workbookViewId="0" topLeftCell="A1">
      <pane xSplit="1" ySplit="6" topLeftCell="B7" activePane="bottomRight" state="frozen"/>
      <selection pane="topLeft" activeCell="A3" sqref="A3:AC3"/>
      <selection pane="topRight" activeCell="A3" sqref="A3:AC3"/>
      <selection pane="bottomLeft" activeCell="A3" sqref="A3:AC3"/>
      <selection pane="bottomRight" activeCell="A3" sqref="A3:AC3"/>
    </sheetView>
  </sheetViews>
  <sheetFormatPr defaultColWidth="9.140625" defaultRowHeight="12.75"/>
  <cols>
    <col min="1" max="1" width="29.00390625" style="0" customWidth="1"/>
    <col min="2" max="2" width="12.140625" style="0" customWidth="1"/>
    <col min="3" max="3" width="8.57421875" style="0" customWidth="1"/>
    <col min="4" max="13" width="8.00390625" style="0" customWidth="1"/>
    <col min="14" max="14" width="9.140625" style="0" customWidth="1"/>
    <col min="15" max="25" width="8.00390625" style="0" customWidth="1"/>
    <col min="26" max="26" width="6.421875" style="0" customWidth="1"/>
    <col min="27" max="27" width="12.28125" style="0" customWidth="1"/>
    <col min="28" max="29" width="11.140625" style="0" bestFit="1" customWidth="1"/>
    <col min="30" max="30" width="11.7109375" style="0" customWidth="1"/>
    <col min="31" max="31" width="0.42578125" style="0" customWidth="1"/>
    <col min="38" max="38" width="7.57421875" style="0" customWidth="1"/>
  </cols>
  <sheetData>
    <row r="3" spans="1:29" ht="30.75" customHeight="1">
      <c r="A3" s="100" t="s">
        <v>75</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ht="30.75" customHeight="1" thickBot="1">
      <c r="A4" s="5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13.25" customHeight="1" thickBot="1">
      <c r="A5" s="63"/>
      <c r="B5" s="54" t="s">
        <v>55</v>
      </c>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6">
        <v>23</v>
      </c>
      <c r="Z5" s="102"/>
      <c r="AA5" s="53" t="s">
        <v>63</v>
      </c>
      <c r="AB5" s="62" t="s">
        <v>76</v>
      </c>
      <c r="AC5" s="53" t="s">
        <v>12</v>
      </c>
    </row>
    <row r="6" spans="1:29" ht="49.5" customHeight="1">
      <c r="A6" s="34" t="s">
        <v>0</v>
      </c>
      <c r="B6" s="37"/>
      <c r="C6" s="38"/>
      <c r="D6" s="38"/>
      <c r="E6" s="38"/>
      <c r="F6" s="38"/>
      <c r="G6" s="38"/>
      <c r="H6" s="38"/>
      <c r="I6" s="38"/>
      <c r="J6" s="38"/>
      <c r="K6" s="38"/>
      <c r="L6" s="38"/>
      <c r="M6" s="38"/>
      <c r="N6" s="38"/>
      <c r="O6" s="38"/>
      <c r="P6" s="38"/>
      <c r="Q6" s="38"/>
      <c r="R6" s="38"/>
      <c r="S6" s="38"/>
      <c r="T6" s="38"/>
      <c r="U6" s="38"/>
      <c r="V6" s="38"/>
      <c r="W6" s="38"/>
      <c r="X6" s="38"/>
      <c r="Y6" s="57"/>
      <c r="Z6" s="103"/>
      <c r="AA6" s="71">
        <f>SUM(B6:Y6)</f>
        <v>0</v>
      </c>
      <c r="AB6" s="43">
        <v>2545</v>
      </c>
      <c r="AC6" s="46">
        <f>(AA6-AB6)/AB6</f>
        <v>-1</v>
      </c>
    </row>
    <row r="7" spans="1:30" ht="49.5" customHeight="1">
      <c r="A7" s="35" t="s">
        <v>7</v>
      </c>
      <c r="B7" s="39"/>
      <c r="C7" s="40"/>
      <c r="D7" s="40"/>
      <c r="E7" s="40"/>
      <c r="F7" s="40"/>
      <c r="G7" s="40"/>
      <c r="H7" s="40"/>
      <c r="I7" s="40"/>
      <c r="J7" s="40"/>
      <c r="K7" s="40"/>
      <c r="L7" s="40"/>
      <c r="M7" s="40"/>
      <c r="N7" s="40"/>
      <c r="O7" s="40"/>
      <c r="P7" s="40"/>
      <c r="Q7" s="40"/>
      <c r="R7" s="40"/>
      <c r="S7" s="40"/>
      <c r="T7" s="40"/>
      <c r="U7" s="40"/>
      <c r="V7" s="40"/>
      <c r="W7" s="40"/>
      <c r="X7" s="40"/>
      <c r="Y7" s="58"/>
      <c r="Z7" s="103"/>
      <c r="AA7" s="44">
        <f>SUM(B7:Y7)</f>
        <v>0</v>
      </c>
      <c r="AB7" s="44">
        <v>656</v>
      </c>
      <c r="AC7" s="47">
        <f>(AA7-AB7)/AB7</f>
        <v>-1</v>
      </c>
      <c r="AD7" s="8"/>
    </row>
    <row r="8" spans="1:30" ht="49.5" customHeight="1">
      <c r="A8" s="35" t="s">
        <v>54</v>
      </c>
      <c r="B8" s="39"/>
      <c r="C8" s="40"/>
      <c r="D8" s="40"/>
      <c r="E8" s="40"/>
      <c r="F8" s="40"/>
      <c r="G8" s="40"/>
      <c r="H8" s="40"/>
      <c r="I8" s="40"/>
      <c r="J8" s="40"/>
      <c r="K8" s="40"/>
      <c r="L8" s="40"/>
      <c r="M8" s="40"/>
      <c r="N8" s="40"/>
      <c r="O8" s="40"/>
      <c r="P8" s="40"/>
      <c r="Q8" s="40"/>
      <c r="R8" s="40"/>
      <c r="S8" s="40"/>
      <c r="T8" s="40"/>
      <c r="U8" s="40"/>
      <c r="V8" s="40"/>
      <c r="W8" s="40"/>
      <c r="X8" s="40"/>
      <c r="Y8" s="58"/>
      <c r="Z8" s="103"/>
      <c r="AA8" s="44">
        <f aca="true" t="shared" si="0" ref="AA8:AA17">SUM(B8:Y8)</f>
        <v>0</v>
      </c>
      <c r="AB8" s="44">
        <v>19</v>
      </c>
      <c r="AC8" s="47">
        <f>(AA8-AB8)/AB8</f>
        <v>-1</v>
      </c>
      <c r="AD8" s="8"/>
    </row>
    <row r="9" spans="1:30" ht="49.5" customHeight="1">
      <c r="A9" s="35" t="s">
        <v>1</v>
      </c>
      <c r="B9" s="39"/>
      <c r="C9" s="40"/>
      <c r="D9" s="40"/>
      <c r="E9" s="40"/>
      <c r="F9" s="40"/>
      <c r="G9" s="40"/>
      <c r="H9" s="40"/>
      <c r="I9" s="40"/>
      <c r="J9" s="40"/>
      <c r="K9" s="40"/>
      <c r="L9" s="40"/>
      <c r="M9" s="40"/>
      <c r="N9" s="40"/>
      <c r="O9" s="40"/>
      <c r="P9" s="40"/>
      <c r="Q9" s="40"/>
      <c r="R9" s="40"/>
      <c r="S9" s="40"/>
      <c r="T9" s="40"/>
      <c r="U9" s="40"/>
      <c r="V9" s="40"/>
      <c r="W9" s="40"/>
      <c r="X9" s="40"/>
      <c r="Y9" s="58"/>
      <c r="Z9" s="103"/>
      <c r="AA9" s="44">
        <f t="shared" si="0"/>
        <v>0</v>
      </c>
      <c r="AB9" s="44">
        <v>39</v>
      </c>
      <c r="AC9" s="47">
        <f>(AA9-AB9)/AB9</f>
        <v>-1</v>
      </c>
      <c r="AD9" s="8"/>
    </row>
    <row r="10" spans="1:29" ht="49.5" customHeight="1">
      <c r="A10" s="35" t="s">
        <v>56</v>
      </c>
      <c r="B10" s="39"/>
      <c r="C10" s="40"/>
      <c r="D10" s="40"/>
      <c r="E10" s="40"/>
      <c r="F10" s="40"/>
      <c r="G10" s="40"/>
      <c r="H10" s="40"/>
      <c r="I10" s="40"/>
      <c r="J10" s="40"/>
      <c r="K10" s="40"/>
      <c r="L10" s="40"/>
      <c r="M10" s="40"/>
      <c r="N10" s="40"/>
      <c r="O10" s="40"/>
      <c r="P10" s="40"/>
      <c r="Q10" s="40"/>
      <c r="R10" s="40"/>
      <c r="S10" s="40"/>
      <c r="T10" s="40"/>
      <c r="U10" s="40"/>
      <c r="V10" s="40"/>
      <c r="W10" s="40"/>
      <c r="X10" s="40"/>
      <c r="Y10" s="58"/>
      <c r="Z10" s="103"/>
      <c r="AA10" s="44">
        <f t="shared" si="0"/>
        <v>0</v>
      </c>
      <c r="AB10" s="44">
        <v>105</v>
      </c>
      <c r="AC10" s="47">
        <f>(AA10-AB10)/AB10</f>
        <v>-1</v>
      </c>
    </row>
    <row r="11" spans="1:38" ht="49.5" customHeight="1">
      <c r="A11" s="35" t="s">
        <v>2</v>
      </c>
      <c r="B11" s="39"/>
      <c r="C11" s="40"/>
      <c r="D11" s="40"/>
      <c r="E11" s="40"/>
      <c r="F11" s="40"/>
      <c r="G11" s="40"/>
      <c r="H11" s="40"/>
      <c r="I11" s="40"/>
      <c r="J11" s="40"/>
      <c r="K11" s="40"/>
      <c r="L11" s="40"/>
      <c r="M11" s="40"/>
      <c r="N11" s="40"/>
      <c r="O11" s="40"/>
      <c r="P11" s="40"/>
      <c r="Q11" s="40"/>
      <c r="R11" s="40"/>
      <c r="S11" s="40"/>
      <c r="T11" s="40"/>
      <c r="U11" s="40"/>
      <c r="V11" s="40"/>
      <c r="W11" s="40"/>
      <c r="X11" s="40"/>
      <c r="Y11" s="58"/>
      <c r="Z11" s="103"/>
      <c r="AA11" s="44">
        <f t="shared" si="0"/>
        <v>0</v>
      </c>
      <c r="AB11" s="44">
        <v>2348</v>
      </c>
      <c r="AC11" s="47">
        <f aca="true" t="shared" si="1" ref="AC11:AC18">(AA11-AB11)/AB11</f>
        <v>-1</v>
      </c>
      <c r="AL11" s="24"/>
    </row>
    <row r="12" spans="1:38" ht="49.5" customHeight="1">
      <c r="A12" s="35" t="s">
        <v>58</v>
      </c>
      <c r="B12" s="39"/>
      <c r="C12" s="40"/>
      <c r="D12" s="40"/>
      <c r="E12" s="40"/>
      <c r="F12" s="40"/>
      <c r="G12" s="40"/>
      <c r="H12" s="40"/>
      <c r="I12" s="40"/>
      <c r="J12" s="40"/>
      <c r="K12" s="40"/>
      <c r="L12" s="40"/>
      <c r="M12" s="40"/>
      <c r="N12" s="40"/>
      <c r="O12" s="40"/>
      <c r="P12" s="40"/>
      <c r="Q12" s="40"/>
      <c r="R12" s="40"/>
      <c r="S12" s="40"/>
      <c r="T12" s="40"/>
      <c r="U12" s="40"/>
      <c r="V12" s="40"/>
      <c r="W12" s="40"/>
      <c r="X12" s="40"/>
      <c r="Y12" s="58"/>
      <c r="Z12" s="103"/>
      <c r="AA12" s="44">
        <f t="shared" si="0"/>
        <v>0</v>
      </c>
      <c r="AB12" s="44">
        <v>334</v>
      </c>
      <c r="AC12" s="47">
        <f t="shared" si="1"/>
        <v>-1</v>
      </c>
      <c r="AL12" s="24"/>
    </row>
    <row r="13" spans="1:30" ht="49.5" customHeight="1">
      <c r="A13" s="35" t="s">
        <v>57</v>
      </c>
      <c r="B13" s="39"/>
      <c r="C13" s="40"/>
      <c r="D13" s="40"/>
      <c r="E13" s="40"/>
      <c r="F13" s="40"/>
      <c r="G13" s="40"/>
      <c r="H13" s="40"/>
      <c r="I13" s="40"/>
      <c r="J13" s="40"/>
      <c r="K13" s="40"/>
      <c r="L13" s="40"/>
      <c r="M13" s="40"/>
      <c r="N13" s="40"/>
      <c r="O13" s="40"/>
      <c r="P13" s="40"/>
      <c r="Q13" s="40"/>
      <c r="R13" s="40"/>
      <c r="S13" s="40"/>
      <c r="T13" s="40"/>
      <c r="U13" s="40"/>
      <c r="V13" s="40"/>
      <c r="W13" s="40"/>
      <c r="X13" s="40"/>
      <c r="Y13" s="58"/>
      <c r="Z13" s="103"/>
      <c r="AA13" s="44">
        <f t="shared" si="0"/>
        <v>0</v>
      </c>
      <c r="AB13" s="44">
        <v>7696</v>
      </c>
      <c r="AC13" s="47">
        <f t="shared" si="1"/>
        <v>-1</v>
      </c>
      <c r="AD13" s="8"/>
    </row>
    <row r="14" spans="1:29" ht="49.5" customHeight="1">
      <c r="A14" s="35" t="s">
        <v>4</v>
      </c>
      <c r="B14" s="39"/>
      <c r="C14" s="40"/>
      <c r="D14" s="40"/>
      <c r="E14" s="40"/>
      <c r="F14" s="40"/>
      <c r="G14" s="40"/>
      <c r="H14" s="40"/>
      <c r="I14" s="40"/>
      <c r="J14" s="40"/>
      <c r="K14" s="40"/>
      <c r="L14" s="40"/>
      <c r="M14" s="40"/>
      <c r="N14" s="40"/>
      <c r="O14" s="40"/>
      <c r="P14" s="40"/>
      <c r="Q14" s="40"/>
      <c r="R14" s="40"/>
      <c r="S14" s="40"/>
      <c r="T14" s="40"/>
      <c r="U14" s="40"/>
      <c r="V14" s="40"/>
      <c r="W14" s="40"/>
      <c r="X14" s="40"/>
      <c r="Y14" s="58"/>
      <c r="Z14" s="103"/>
      <c r="AA14" s="44">
        <f t="shared" si="0"/>
        <v>0</v>
      </c>
      <c r="AB14" s="44">
        <v>103</v>
      </c>
      <c r="AC14" s="47">
        <f t="shared" si="1"/>
        <v>-1</v>
      </c>
    </row>
    <row r="15" spans="1:29" ht="49.5" customHeight="1">
      <c r="A15" s="35" t="s">
        <v>5</v>
      </c>
      <c r="B15" s="39"/>
      <c r="C15" s="40"/>
      <c r="D15" s="40"/>
      <c r="E15" s="40"/>
      <c r="F15" s="40"/>
      <c r="G15" s="40"/>
      <c r="H15" s="40"/>
      <c r="I15" s="40"/>
      <c r="J15" s="40"/>
      <c r="K15" s="40"/>
      <c r="L15" s="40"/>
      <c r="M15" s="40"/>
      <c r="N15" s="40"/>
      <c r="O15" s="40"/>
      <c r="P15" s="40"/>
      <c r="Q15" s="40"/>
      <c r="R15" s="40"/>
      <c r="S15" s="40"/>
      <c r="T15" s="40"/>
      <c r="U15" s="40"/>
      <c r="V15" s="40"/>
      <c r="W15" s="40"/>
      <c r="X15" s="40"/>
      <c r="Y15" s="58"/>
      <c r="Z15" s="103"/>
      <c r="AA15" s="44">
        <f t="shared" si="0"/>
        <v>0</v>
      </c>
      <c r="AB15" s="44">
        <v>1754</v>
      </c>
      <c r="AC15" s="47">
        <f t="shared" si="1"/>
        <v>-1</v>
      </c>
    </row>
    <row r="16" spans="1:29" ht="49.5" customHeight="1">
      <c r="A16" s="35" t="s">
        <v>6</v>
      </c>
      <c r="B16" s="39"/>
      <c r="C16" s="40"/>
      <c r="D16" s="40"/>
      <c r="E16" s="40"/>
      <c r="F16" s="40"/>
      <c r="G16" s="40"/>
      <c r="H16" s="40"/>
      <c r="I16" s="40"/>
      <c r="J16" s="40"/>
      <c r="K16" s="40"/>
      <c r="L16" s="40"/>
      <c r="M16" s="40"/>
      <c r="N16" s="40"/>
      <c r="O16" s="40"/>
      <c r="P16" s="40"/>
      <c r="Q16" s="40"/>
      <c r="R16" s="40"/>
      <c r="S16" s="40"/>
      <c r="T16" s="40"/>
      <c r="U16" s="40"/>
      <c r="V16" s="40"/>
      <c r="W16" s="40"/>
      <c r="X16" s="40"/>
      <c r="Y16" s="58"/>
      <c r="Z16" s="103"/>
      <c r="AA16" s="44">
        <f t="shared" si="0"/>
        <v>0</v>
      </c>
      <c r="AB16" s="44">
        <v>780</v>
      </c>
      <c r="AC16" s="47">
        <f t="shared" si="1"/>
        <v>-1</v>
      </c>
    </row>
    <row r="17" spans="1:29" ht="49.5" customHeight="1" thickBot="1">
      <c r="A17" s="36" t="s">
        <v>9</v>
      </c>
      <c r="B17" s="41"/>
      <c r="C17" s="42"/>
      <c r="D17" s="42"/>
      <c r="E17" s="42"/>
      <c r="F17" s="42"/>
      <c r="G17" s="42"/>
      <c r="H17" s="42"/>
      <c r="I17" s="42"/>
      <c r="J17" s="42"/>
      <c r="K17" s="42"/>
      <c r="L17" s="42"/>
      <c r="M17" s="42"/>
      <c r="N17" s="42"/>
      <c r="O17" s="42"/>
      <c r="P17" s="42"/>
      <c r="Q17" s="42"/>
      <c r="R17" s="42"/>
      <c r="S17" s="42"/>
      <c r="T17" s="42"/>
      <c r="U17" s="42"/>
      <c r="V17" s="42"/>
      <c r="W17" s="42"/>
      <c r="X17" s="42"/>
      <c r="Y17" s="59"/>
      <c r="Z17" s="104"/>
      <c r="AA17" s="44">
        <f t="shared" si="0"/>
        <v>0</v>
      </c>
      <c r="AB17" s="44">
        <v>544</v>
      </c>
      <c r="AC17" s="47">
        <f>(AA17-AB17)/AB17</f>
        <v>-1</v>
      </c>
    </row>
    <row r="18" spans="1:29" ht="45" customHeight="1" thickBot="1">
      <c r="A18" s="33" t="s">
        <v>8</v>
      </c>
      <c r="B18" s="60"/>
      <c r="C18" s="97"/>
      <c r="D18" s="98"/>
      <c r="E18" s="98"/>
      <c r="F18" s="98"/>
      <c r="G18" s="98"/>
      <c r="H18" s="98"/>
      <c r="I18" s="98"/>
      <c r="J18" s="98"/>
      <c r="K18" s="98"/>
      <c r="L18" s="98"/>
      <c r="M18" s="98"/>
      <c r="N18" s="98"/>
      <c r="O18" s="98"/>
      <c r="P18" s="98"/>
      <c r="Q18" s="98"/>
      <c r="R18" s="98"/>
      <c r="S18" s="98"/>
      <c r="T18" s="98"/>
      <c r="U18" s="98"/>
      <c r="V18" s="98"/>
      <c r="W18" s="98"/>
      <c r="X18" s="98"/>
      <c r="Y18" s="99"/>
      <c r="Z18" s="61"/>
      <c r="AA18" s="44">
        <f>Z18</f>
        <v>0</v>
      </c>
      <c r="AB18" s="45">
        <v>215</v>
      </c>
      <c r="AC18" s="48">
        <f t="shared" si="1"/>
        <v>-1</v>
      </c>
    </row>
    <row r="19" spans="1:31" ht="38.25" customHeight="1" thickBot="1" thickTop="1">
      <c r="A19" s="64" t="s">
        <v>10</v>
      </c>
      <c r="B19" s="65">
        <f>SUM(B6:B18)</f>
        <v>0</v>
      </c>
      <c r="C19" s="65">
        <f aca="true" t="shared" si="2" ref="C19:AB19">SUM(C6:C18)</f>
        <v>0</v>
      </c>
      <c r="D19" s="65">
        <f t="shared" si="2"/>
        <v>0</v>
      </c>
      <c r="E19" s="66">
        <f t="shared" si="2"/>
        <v>0</v>
      </c>
      <c r="F19" s="66">
        <f t="shared" si="2"/>
        <v>0</v>
      </c>
      <c r="G19" s="66">
        <f t="shared" si="2"/>
        <v>0</v>
      </c>
      <c r="H19" s="66">
        <f t="shared" si="2"/>
        <v>0</v>
      </c>
      <c r="I19" s="66">
        <f t="shared" si="2"/>
        <v>0</v>
      </c>
      <c r="J19" s="66">
        <f t="shared" si="2"/>
        <v>0</v>
      </c>
      <c r="K19" s="66">
        <f t="shared" si="2"/>
        <v>0</v>
      </c>
      <c r="L19" s="66">
        <f t="shared" si="2"/>
        <v>0</v>
      </c>
      <c r="M19" s="66">
        <f t="shared" si="2"/>
        <v>0</v>
      </c>
      <c r="N19" s="66">
        <f t="shared" si="2"/>
        <v>0</v>
      </c>
      <c r="O19" s="66">
        <f t="shared" si="2"/>
        <v>0</v>
      </c>
      <c r="P19" s="66">
        <f t="shared" si="2"/>
        <v>0</v>
      </c>
      <c r="Q19" s="66">
        <f t="shared" si="2"/>
        <v>0</v>
      </c>
      <c r="R19" s="66">
        <f t="shared" si="2"/>
        <v>0</v>
      </c>
      <c r="S19" s="66">
        <f t="shared" si="2"/>
        <v>0</v>
      </c>
      <c r="T19" s="66">
        <f t="shared" si="2"/>
        <v>0</v>
      </c>
      <c r="U19" s="66">
        <f t="shared" si="2"/>
        <v>0</v>
      </c>
      <c r="V19" s="66">
        <f t="shared" si="2"/>
        <v>0</v>
      </c>
      <c r="W19" s="66">
        <f t="shared" si="2"/>
        <v>0</v>
      </c>
      <c r="X19" s="66">
        <f t="shared" si="2"/>
        <v>0</v>
      </c>
      <c r="Y19" s="66">
        <f t="shared" si="2"/>
        <v>0</v>
      </c>
      <c r="Z19" s="66">
        <f t="shared" si="2"/>
        <v>0</v>
      </c>
      <c r="AA19" s="67">
        <f t="shared" si="2"/>
        <v>0</v>
      </c>
      <c r="AB19" s="67">
        <f t="shared" si="2"/>
        <v>17138</v>
      </c>
      <c r="AC19" s="68">
        <f>(AA19-AB19)/AB19</f>
        <v>-1</v>
      </c>
      <c r="AD19" s="26" t="s">
        <v>11</v>
      </c>
      <c r="AE19" s="10"/>
    </row>
    <row r="20" spans="27:36" ht="31.5" customHeight="1" thickBot="1" thickTop="1">
      <c r="AA20" s="1"/>
      <c r="AJ20" s="8"/>
    </row>
    <row r="21" spans="1:30" ht="31.5" customHeight="1">
      <c r="A21" s="105" t="s">
        <v>13</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7"/>
      <c r="AD21" s="49"/>
    </row>
    <row r="22" spans="1:30" ht="31.5" customHeight="1">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c r="AD22" s="49"/>
    </row>
    <row r="23" spans="1:30" ht="31.5"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6"/>
      <c r="AD23" s="50"/>
    </row>
    <row r="24" ht="31.5" customHeight="1"/>
    <row r="25" ht="12.75" customHeight="1"/>
  </sheetData>
  <sheetProtection/>
  <mergeCells count="4">
    <mergeCell ref="C18:Y18"/>
    <mergeCell ref="A3:AC3"/>
    <mergeCell ref="Z5:Z17"/>
    <mergeCell ref="A21:AC23"/>
  </mergeCells>
  <printOptions horizontalCentered="1"/>
  <pageMargins left="0" right="0" top="0" bottom="0" header="0" footer="0"/>
  <pageSetup fitToHeight="1" fitToWidth="1" horizontalDpi="600" verticalDpi="600" orientation="landscape" scale="49" r:id="rId1"/>
  <ignoredErrors>
    <ignoredError sqref="C18:Y19"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U22"/>
  <sheetViews>
    <sheetView zoomScale="80" zoomScaleNormal="8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28125" style="0" customWidth="1"/>
    <col min="13" max="13" width="3.7109375" style="0" customWidth="1"/>
    <col min="14" max="14" width="13.421875" style="0" customWidth="1"/>
  </cols>
  <sheetData>
    <row r="1" spans="1:21" ht="21">
      <c r="A1" s="72" t="s">
        <v>14</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15</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41</v>
      </c>
    </row>
    <row r="6" spans="1:14" ht="22.5" customHeight="1">
      <c r="A6" s="18" t="s">
        <v>0</v>
      </c>
      <c r="B6" s="21">
        <v>365</v>
      </c>
      <c r="C6" s="9">
        <v>522</v>
      </c>
      <c r="D6" s="22">
        <v>530</v>
      </c>
      <c r="E6" s="30">
        <v>536</v>
      </c>
      <c r="F6" s="30">
        <v>490</v>
      </c>
      <c r="G6" s="30">
        <v>414</v>
      </c>
      <c r="H6" s="30">
        <v>467</v>
      </c>
      <c r="I6" s="74">
        <v>410</v>
      </c>
      <c r="J6" s="74">
        <v>370</v>
      </c>
      <c r="K6" s="74">
        <v>382</v>
      </c>
      <c r="L6" s="76">
        <f>'RFS 2016 Total'!M6</f>
        <v>56</v>
      </c>
      <c r="M6" s="11"/>
      <c r="N6" s="86">
        <f>L6/'RFS 2016 Total'!AA6</f>
        <v>0.027131782945736434</v>
      </c>
    </row>
    <row r="7" spans="1:14" ht="22.5" customHeight="1">
      <c r="A7" s="19" t="s">
        <v>7</v>
      </c>
      <c r="B7" s="14">
        <v>59</v>
      </c>
      <c r="C7" s="2">
        <v>47</v>
      </c>
      <c r="D7" s="15">
        <v>76</v>
      </c>
      <c r="E7" s="31">
        <v>70</v>
      </c>
      <c r="F7" s="31">
        <v>29</v>
      </c>
      <c r="G7" s="31">
        <v>65</v>
      </c>
      <c r="H7" s="31">
        <v>55</v>
      </c>
      <c r="I7" s="31">
        <v>64</v>
      </c>
      <c r="J7" s="31">
        <v>58</v>
      </c>
      <c r="K7" s="31">
        <v>64</v>
      </c>
      <c r="L7" s="77">
        <f>'RFS 2016 Total'!M7</f>
        <v>15</v>
      </c>
      <c r="M7" s="11"/>
      <c r="N7" s="13">
        <f>L7/'RFS 2016 Total'!AA7</f>
        <v>0.022189349112426034</v>
      </c>
    </row>
    <row r="8" spans="1:14" ht="22.5" customHeight="1">
      <c r="A8" s="19" t="s">
        <v>40</v>
      </c>
      <c r="B8" s="14"/>
      <c r="C8" s="2"/>
      <c r="D8" s="15">
        <v>5</v>
      </c>
      <c r="E8" s="31">
        <v>60</v>
      </c>
      <c r="F8" s="31">
        <v>176</v>
      </c>
      <c r="G8" s="31">
        <v>40</v>
      </c>
      <c r="H8" s="31">
        <v>55</v>
      </c>
      <c r="I8" s="31">
        <v>32</v>
      </c>
      <c r="J8" s="31">
        <v>16</v>
      </c>
      <c r="K8" s="31">
        <v>13</v>
      </c>
      <c r="L8" s="77">
        <f>'RFS 2016 Total'!M10</f>
        <v>3</v>
      </c>
      <c r="M8" s="11"/>
      <c r="N8" s="13">
        <f>L8/'RFS 2016 Total'!AA10</f>
        <v>0.03333333333333333</v>
      </c>
    </row>
    <row r="9" spans="1:14" ht="22.5" customHeight="1">
      <c r="A9" s="19" t="s">
        <v>2</v>
      </c>
      <c r="B9" s="14">
        <v>347</v>
      </c>
      <c r="C9" s="2">
        <v>455</v>
      </c>
      <c r="D9" s="15">
        <v>447</v>
      </c>
      <c r="E9" s="31">
        <v>383</v>
      </c>
      <c r="F9" s="31">
        <v>358</v>
      </c>
      <c r="G9" s="31">
        <v>415</v>
      </c>
      <c r="H9" s="31">
        <v>405</v>
      </c>
      <c r="I9" s="31">
        <v>421</v>
      </c>
      <c r="J9" s="31">
        <v>325</v>
      </c>
      <c r="K9" s="31">
        <v>334</v>
      </c>
      <c r="L9" s="77">
        <f>'RFS 2016 Total'!M11</f>
        <v>50</v>
      </c>
      <c r="M9" s="11"/>
      <c r="N9" s="13">
        <f>L9/'RFS 2016 Total'!AA11</f>
        <v>0.028768699654775604</v>
      </c>
    </row>
    <row r="10" spans="1:14" ht="22.5" customHeight="1">
      <c r="A10" s="19" t="s">
        <v>3</v>
      </c>
      <c r="B10" s="14">
        <v>526</v>
      </c>
      <c r="C10" s="2">
        <v>753</v>
      </c>
      <c r="D10" s="15">
        <v>960</v>
      </c>
      <c r="E10" s="31">
        <v>1154</v>
      </c>
      <c r="F10" s="31">
        <v>787</v>
      </c>
      <c r="G10" s="31">
        <v>869</v>
      </c>
      <c r="H10" s="31">
        <v>925</v>
      </c>
      <c r="I10" s="31">
        <v>1043</v>
      </c>
      <c r="J10" s="31">
        <v>1041</v>
      </c>
      <c r="K10" s="31">
        <v>947</v>
      </c>
      <c r="L10" s="77">
        <f>'RFS 2016 Total'!M13</f>
        <v>254</v>
      </c>
      <c r="M10" s="11"/>
      <c r="N10" s="13">
        <f>L10/'RFS 2016 Total'!AA13</f>
        <v>0.031817612426406114</v>
      </c>
    </row>
    <row r="11" spans="1:14" ht="22.5" customHeight="1">
      <c r="A11" s="19" t="s">
        <v>4</v>
      </c>
      <c r="B11" s="14">
        <v>86</v>
      </c>
      <c r="C11" s="2">
        <v>75</v>
      </c>
      <c r="D11" s="15">
        <v>66</v>
      </c>
      <c r="E11" s="31">
        <v>66</v>
      </c>
      <c r="F11" s="31">
        <v>76</v>
      </c>
      <c r="G11" s="31">
        <v>81</v>
      </c>
      <c r="H11" s="31">
        <v>82</v>
      </c>
      <c r="I11" s="31">
        <v>48</v>
      </c>
      <c r="J11" s="31">
        <v>74</v>
      </c>
      <c r="K11" s="31">
        <v>62</v>
      </c>
      <c r="L11" s="77">
        <f>'RFS 2016 Total'!M14</f>
        <v>1</v>
      </c>
      <c r="M11" s="11"/>
      <c r="N11" s="13">
        <f>L11/'RFS 2016 Total'!AA14</f>
        <v>0.016666666666666666</v>
      </c>
    </row>
    <row r="12" spans="1:14" ht="22.5" customHeight="1">
      <c r="A12" s="19" t="s">
        <v>5</v>
      </c>
      <c r="B12" s="14">
        <v>205</v>
      </c>
      <c r="C12" s="2">
        <v>275</v>
      </c>
      <c r="D12" s="15">
        <v>287</v>
      </c>
      <c r="E12" s="31">
        <v>227</v>
      </c>
      <c r="F12" s="31">
        <v>210</v>
      </c>
      <c r="G12" s="31">
        <v>259</v>
      </c>
      <c r="H12" s="31">
        <v>255</v>
      </c>
      <c r="I12" s="31">
        <v>340</v>
      </c>
      <c r="J12" s="31">
        <v>261</v>
      </c>
      <c r="K12" s="31">
        <v>269</v>
      </c>
      <c r="L12" s="77">
        <f>'RFS 2016 Total'!M15</f>
        <v>36</v>
      </c>
      <c r="M12" s="11"/>
      <c r="N12" s="13">
        <f>L12/'RFS 2016 Total'!AA15</f>
        <v>0.025604551920341393</v>
      </c>
    </row>
    <row r="13" spans="1:14" ht="22.5" customHeight="1">
      <c r="A13" s="19" t="s">
        <v>6</v>
      </c>
      <c r="B13" s="14">
        <v>134</v>
      </c>
      <c r="C13" s="2">
        <v>100</v>
      </c>
      <c r="D13" s="15">
        <v>61</v>
      </c>
      <c r="E13" s="31">
        <v>36</v>
      </c>
      <c r="F13" s="31">
        <v>56</v>
      </c>
      <c r="G13" s="31">
        <v>96</v>
      </c>
      <c r="H13" s="31">
        <v>68</v>
      </c>
      <c r="I13" s="31">
        <v>46</v>
      </c>
      <c r="J13" s="31">
        <v>51</v>
      </c>
      <c r="K13" s="31">
        <v>73</v>
      </c>
      <c r="L13" s="77">
        <f>'RFS 2016 Total'!M16</f>
        <v>13</v>
      </c>
      <c r="M13" s="11"/>
      <c r="N13" s="13">
        <f>L13/'RFS 2016 Total'!AA16</f>
        <v>0.02389705882352941</v>
      </c>
    </row>
    <row r="14" spans="1:14" ht="22.5" customHeight="1" thickBot="1">
      <c r="A14" s="20" t="s">
        <v>9</v>
      </c>
      <c r="B14" s="16">
        <v>35</v>
      </c>
      <c r="C14" s="3">
        <v>89</v>
      </c>
      <c r="D14" s="17">
        <v>43</v>
      </c>
      <c r="E14" s="32">
        <v>58</v>
      </c>
      <c r="F14" s="32">
        <v>52</v>
      </c>
      <c r="G14" s="32">
        <v>70</v>
      </c>
      <c r="H14" s="32">
        <v>47</v>
      </c>
      <c r="I14" s="32">
        <v>71</v>
      </c>
      <c r="J14" s="32">
        <v>53</v>
      </c>
      <c r="K14" s="32">
        <v>61</v>
      </c>
      <c r="L14" s="78">
        <f>'RFS 2016 Total'!M17</f>
        <v>10</v>
      </c>
      <c r="M14" s="11"/>
      <c r="N14" s="87">
        <f>L14/'RFS 2016 Total'!AA17</f>
        <v>0.02976190476190476</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22"/>
  <sheetViews>
    <sheetView zoomScale="80" zoomScaleNormal="8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140625" style="0" customWidth="1"/>
    <col min="13" max="13" width="3.28125" style="0" customWidth="1"/>
    <col min="14" max="14" width="13.421875" style="0" customWidth="1"/>
  </cols>
  <sheetData>
    <row r="1" spans="1:21" ht="21">
      <c r="A1" s="72" t="s">
        <v>16</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17</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42</v>
      </c>
    </row>
    <row r="6" spans="1:14" ht="22.5" customHeight="1">
      <c r="A6" s="18" t="s">
        <v>0</v>
      </c>
      <c r="B6" s="21">
        <v>770</v>
      </c>
      <c r="C6" s="9">
        <v>922</v>
      </c>
      <c r="D6" s="22">
        <v>1015</v>
      </c>
      <c r="E6" s="30">
        <v>1060</v>
      </c>
      <c r="F6" s="30">
        <v>934</v>
      </c>
      <c r="G6" s="30">
        <v>1099</v>
      </c>
      <c r="H6" s="30">
        <v>994</v>
      </c>
      <c r="I6" s="74">
        <v>1010</v>
      </c>
      <c r="J6" s="74">
        <v>954</v>
      </c>
      <c r="K6" s="74">
        <v>1003</v>
      </c>
      <c r="L6" s="76">
        <f>'RFS 2016 Total'!N6</f>
        <v>143</v>
      </c>
      <c r="M6" s="11"/>
      <c r="N6" s="86">
        <f>L6/'RFS 2016 Total'!AA6</f>
        <v>0.0692829457364341</v>
      </c>
    </row>
    <row r="7" spans="1:14" ht="22.5" customHeight="1">
      <c r="A7" s="19" t="s">
        <v>7</v>
      </c>
      <c r="B7" s="14">
        <v>99</v>
      </c>
      <c r="C7" s="2">
        <v>180</v>
      </c>
      <c r="D7" s="15">
        <v>227</v>
      </c>
      <c r="E7" s="31">
        <v>172</v>
      </c>
      <c r="F7" s="31">
        <v>148</v>
      </c>
      <c r="G7" s="31">
        <v>158</v>
      </c>
      <c r="H7" s="31">
        <v>185</v>
      </c>
      <c r="I7" s="31">
        <v>208</v>
      </c>
      <c r="J7" s="31">
        <v>161</v>
      </c>
      <c r="K7" s="31">
        <v>212</v>
      </c>
      <c r="L7" s="77">
        <f>'RFS 2016 Total'!N7</f>
        <v>74</v>
      </c>
      <c r="M7" s="11"/>
      <c r="N7" s="13">
        <f>L7/'RFS 2016 Total'!AA7</f>
        <v>0.10946745562130178</v>
      </c>
    </row>
    <row r="8" spans="1:14" ht="22.5" customHeight="1">
      <c r="A8" s="19" t="s">
        <v>40</v>
      </c>
      <c r="B8" s="14"/>
      <c r="C8" s="2"/>
      <c r="D8" s="15">
        <v>126</v>
      </c>
      <c r="E8" s="31">
        <v>420</v>
      </c>
      <c r="F8" s="31">
        <v>343</v>
      </c>
      <c r="G8" s="31">
        <v>209</v>
      </c>
      <c r="H8" s="31">
        <v>293</v>
      </c>
      <c r="I8" s="31">
        <v>277</v>
      </c>
      <c r="J8" s="31">
        <v>329</v>
      </c>
      <c r="K8" s="31">
        <v>181</v>
      </c>
      <c r="L8" s="77">
        <f>'RFS 2016 Total'!N10</f>
        <v>11</v>
      </c>
      <c r="M8" s="11"/>
      <c r="N8" s="13">
        <f>L8/'RFS 2016 Total'!AA10</f>
        <v>0.12222222222222222</v>
      </c>
    </row>
    <row r="9" spans="1:14" ht="22.5" customHeight="1">
      <c r="A9" s="19" t="s">
        <v>2</v>
      </c>
      <c r="B9" s="14">
        <v>1814</v>
      </c>
      <c r="C9" s="2">
        <v>2181</v>
      </c>
      <c r="D9" s="15">
        <v>2206</v>
      </c>
      <c r="E9" s="31">
        <v>2507</v>
      </c>
      <c r="F9" s="31">
        <v>2538</v>
      </c>
      <c r="G9" s="31">
        <v>2799</v>
      </c>
      <c r="H9" s="31">
        <v>2732</v>
      </c>
      <c r="I9" s="31">
        <v>2638</v>
      </c>
      <c r="J9" s="31">
        <v>2207</v>
      </c>
      <c r="K9" s="31">
        <v>2275</v>
      </c>
      <c r="L9" s="77">
        <f>'RFS 2016 Total'!N11</f>
        <v>422</v>
      </c>
      <c r="M9" s="11"/>
      <c r="N9" s="13">
        <f>L9/'RFS 2016 Total'!AA11</f>
        <v>0.2428078250863061</v>
      </c>
    </row>
    <row r="10" spans="1:14" ht="22.5" customHeight="1">
      <c r="A10" s="19" t="s">
        <v>3</v>
      </c>
      <c r="B10" s="14">
        <v>2405</v>
      </c>
      <c r="C10" s="2">
        <v>2278</v>
      </c>
      <c r="D10" s="15">
        <v>2818</v>
      </c>
      <c r="E10" s="31">
        <v>3162</v>
      </c>
      <c r="F10" s="31">
        <v>2743</v>
      </c>
      <c r="G10" s="31">
        <v>3084</v>
      </c>
      <c r="H10" s="31">
        <v>3312</v>
      </c>
      <c r="I10" s="31">
        <v>3601</v>
      </c>
      <c r="J10" s="31">
        <v>3356</v>
      </c>
      <c r="K10" s="31">
        <v>3582</v>
      </c>
      <c r="L10" s="77">
        <f>'RFS 2016 Total'!N13</f>
        <v>837</v>
      </c>
      <c r="M10" s="11"/>
      <c r="N10" s="13">
        <f>L10/'RFS 2016 Total'!AA13</f>
        <v>0.10484780157835401</v>
      </c>
    </row>
    <row r="11" spans="1:14" ht="22.5" customHeight="1">
      <c r="A11" s="19" t="s">
        <v>4</v>
      </c>
      <c r="B11" s="14">
        <v>566</v>
      </c>
      <c r="C11" s="2">
        <v>97</v>
      </c>
      <c r="D11" s="15">
        <v>98</v>
      </c>
      <c r="E11" s="31">
        <v>88</v>
      </c>
      <c r="F11" s="31">
        <v>126</v>
      </c>
      <c r="G11" s="31">
        <v>107</v>
      </c>
      <c r="H11" s="31">
        <v>96</v>
      </c>
      <c r="I11" s="31">
        <v>82</v>
      </c>
      <c r="J11" s="31">
        <v>108</v>
      </c>
      <c r="K11" s="31">
        <v>89</v>
      </c>
      <c r="L11" s="77">
        <f>'RFS 2016 Total'!N14</f>
        <v>3</v>
      </c>
      <c r="M11" s="11"/>
      <c r="N11" s="13">
        <f>L11/'RFS 2016 Total'!AA14</f>
        <v>0.05</v>
      </c>
    </row>
    <row r="12" spans="1:14" ht="22.5" customHeight="1">
      <c r="A12" s="19" t="s">
        <v>5</v>
      </c>
      <c r="B12" s="14">
        <v>1062</v>
      </c>
      <c r="C12" s="2">
        <v>1411</v>
      </c>
      <c r="D12" s="15">
        <v>1663</v>
      </c>
      <c r="E12" s="31">
        <v>1297</v>
      </c>
      <c r="F12" s="31">
        <v>1519</v>
      </c>
      <c r="G12" s="31">
        <v>1874</v>
      </c>
      <c r="H12" s="31">
        <v>1583</v>
      </c>
      <c r="I12" s="31">
        <v>1822</v>
      </c>
      <c r="J12" s="31">
        <v>1683</v>
      </c>
      <c r="K12" s="31">
        <v>1731</v>
      </c>
      <c r="L12" s="77">
        <f>'RFS 2016 Total'!N15</f>
        <v>330</v>
      </c>
      <c r="M12" s="11"/>
      <c r="N12" s="13">
        <f>L12/'RFS 2016 Total'!AA15</f>
        <v>0.23470839260312945</v>
      </c>
    </row>
    <row r="13" spans="1:14" ht="22.5" customHeight="1">
      <c r="A13" s="19" t="s">
        <v>6</v>
      </c>
      <c r="B13" s="14">
        <v>119</v>
      </c>
      <c r="C13" s="2">
        <v>64</v>
      </c>
      <c r="D13" s="15">
        <v>29</v>
      </c>
      <c r="E13" s="31">
        <v>55</v>
      </c>
      <c r="F13" s="31">
        <v>76</v>
      </c>
      <c r="G13" s="31">
        <v>68</v>
      </c>
      <c r="H13" s="31">
        <v>46</v>
      </c>
      <c r="I13" s="31">
        <v>54</v>
      </c>
      <c r="J13" s="31">
        <v>93</v>
      </c>
      <c r="K13" s="31">
        <v>77</v>
      </c>
      <c r="L13" s="77">
        <f>'RFS 2016 Total'!N16</f>
        <v>8</v>
      </c>
      <c r="M13" s="11"/>
      <c r="N13" s="13">
        <f>L13/'RFS 2016 Total'!AA16</f>
        <v>0.014705882352941176</v>
      </c>
    </row>
    <row r="14" spans="1:14" ht="22.5" customHeight="1" thickBot="1">
      <c r="A14" s="20" t="s">
        <v>9</v>
      </c>
      <c r="B14" s="16">
        <v>61</v>
      </c>
      <c r="C14" s="3">
        <v>98</v>
      </c>
      <c r="D14" s="17">
        <v>110</v>
      </c>
      <c r="E14" s="32">
        <v>138</v>
      </c>
      <c r="F14" s="32">
        <v>137</v>
      </c>
      <c r="G14" s="32">
        <v>204</v>
      </c>
      <c r="H14" s="32">
        <v>160</v>
      </c>
      <c r="I14" s="32">
        <v>156</v>
      </c>
      <c r="J14" s="32">
        <v>157</v>
      </c>
      <c r="K14" s="32">
        <v>206</v>
      </c>
      <c r="L14" s="78">
        <f>'RFS 2016 Total'!N17</f>
        <v>29</v>
      </c>
      <c r="M14" s="11"/>
      <c r="N14" s="28">
        <f>L14/'RFS 2016 Total'!AA17</f>
        <v>0.08630952380952381</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57421875" style="0" customWidth="1"/>
    <col min="10" max="12" width="10.140625" style="0" customWidth="1"/>
    <col min="13" max="13" width="3.57421875" style="0" customWidth="1"/>
    <col min="14" max="14" width="13.421875" style="0" customWidth="1"/>
  </cols>
  <sheetData>
    <row r="1" spans="1:21" ht="21">
      <c r="A1" s="72" t="s">
        <v>18</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19</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43</v>
      </c>
    </row>
    <row r="6" spans="1:14" ht="22.5" customHeight="1">
      <c r="A6" s="18" t="s">
        <v>0</v>
      </c>
      <c r="B6" s="21">
        <v>663</v>
      </c>
      <c r="C6" s="9">
        <v>752</v>
      </c>
      <c r="D6" s="22">
        <v>880</v>
      </c>
      <c r="E6" s="30">
        <v>957</v>
      </c>
      <c r="F6" s="30">
        <v>877</v>
      </c>
      <c r="G6" s="30">
        <v>784</v>
      </c>
      <c r="H6" s="30">
        <v>836</v>
      </c>
      <c r="I6" s="74">
        <v>822</v>
      </c>
      <c r="J6" s="74">
        <v>800</v>
      </c>
      <c r="K6" s="74">
        <v>742</v>
      </c>
      <c r="L6" s="76">
        <f>'RFS 2016 Total'!O6</f>
        <v>160</v>
      </c>
      <c r="M6" s="11"/>
      <c r="N6" s="86">
        <f>L6/'RFS 2016 Total'!AA6</f>
        <v>0.07751937984496124</v>
      </c>
    </row>
    <row r="7" spans="1:14" ht="22.5" customHeight="1">
      <c r="A7" s="19" t="s">
        <v>7</v>
      </c>
      <c r="B7" s="14">
        <v>66</v>
      </c>
      <c r="C7" s="2">
        <v>122</v>
      </c>
      <c r="D7" s="15">
        <v>125</v>
      </c>
      <c r="E7" s="31">
        <v>91</v>
      </c>
      <c r="F7" s="31">
        <v>71</v>
      </c>
      <c r="G7" s="31">
        <v>72</v>
      </c>
      <c r="H7" s="31">
        <v>95</v>
      </c>
      <c r="I7" s="31">
        <v>135</v>
      </c>
      <c r="J7" s="31">
        <v>91</v>
      </c>
      <c r="K7" s="31">
        <v>155</v>
      </c>
      <c r="L7" s="77">
        <f>'RFS 2016 Total'!O7</f>
        <v>49</v>
      </c>
      <c r="M7" s="11"/>
      <c r="N7" s="13">
        <f>L7/'RFS 2016 Total'!AA7</f>
        <v>0.07248520710059171</v>
      </c>
    </row>
    <row r="8" spans="1:14" ht="22.5" customHeight="1">
      <c r="A8" s="19" t="s">
        <v>40</v>
      </c>
      <c r="B8" s="14"/>
      <c r="C8" s="2"/>
      <c r="D8" s="15">
        <v>13</v>
      </c>
      <c r="E8" s="31">
        <v>35</v>
      </c>
      <c r="F8" s="31">
        <v>66</v>
      </c>
      <c r="G8" s="31">
        <v>25</v>
      </c>
      <c r="H8" s="31">
        <v>74</v>
      </c>
      <c r="I8" s="31">
        <v>39</v>
      </c>
      <c r="J8" s="31">
        <v>30</v>
      </c>
      <c r="K8" s="31">
        <v>37</v>
      </c>
      <c r="L8" s="77">
        <f>'RFS 2016 Total'!O10</f>
        <v>6</v>
      </c>
      <c r="M8" s="11"/>
      <c r="N8" s="13">
        <f>L8/'RFS 2016 Total'!AA10</f>
        <v>0.06666666666666667</v>
      </c>
    </row>
    <row r="9" spans="1:14" ht="22.5" customHeight="1">
      <c r="A9" s="19" t="s">
        <v>2</v>
      </c>
      <c r="B9" s="14">
        <v>724</v>
      </c>
      <c r="C9" s="2">
        <v>760</v>
      </c>
      <c r="D9" s="15">
        <v>695</v>
      </c>
      <c r="E9" s="31">
        <v>676</v>
      </c>
      <c r="F9" s="31">
        <v>750</v>
      </c>
      <c r="G9" s="31">
        <v>642</v>
      </c>
      <c r="H9" s="31">
        <v>625</v>
      </c>
      <c r="I9" s="31">
        <v>677</v>
      </c>
      <c r="J9" s="31">
        <v>426</v>
      </c>
      <c r="K9" s="31">
        <v>539</v>
      </c>
      <c r="L9" s="77">
        <f>'RFS 2016 Total'!O11</f>
        <v>105</v>
      </c>
      <c r="M9" s="11"/>
      <c r="N9" s="13">
        <f>L9/'RFS 2016 Total'!AA11</f>
        <v>0.06041426927502877</v>
      </c>
    </row>
    <row r="10" spans="1:14" ht="22.5" customHeight="1">
      <c r="A10" s="19" t="s">
        <v>3</v>
      </c>
      <c r="B10" s="14">
        <v>1173</v>
      </c>
      <c r="C10" s="2">
        <v>1116</v>
      </c>
      <c r="D10" s="15">
        <v>1258</v>
      </c>
      <c r="E10" s="31">
        <v>1455</v>
      </c>
      <c r="F10" s="31">
        <v>1452</v>
      </c>
      <c r="G10" s="31">
        <v>1494</v>
      </c>
      <c r="H10" s="31">
        <v>1496</v>
      </c>
      <c r="I10" s="31">
        <v>1650</v>
      </c>
      <c r="J10" s="31">
        <v>1593</v>
      </c>
      <c r="K10" s="31">
        <v>1579</v>
      </c>
      <c r="L10" s="77">
        <f>'RFS 2016 Total'!O13</f>
        <v>386</v>
      </c>
      <c r="M10" s="11"/>
      <c r="N10" s="13">
        <f>L10/'RFS 2016 Total'!AA13</f>
        <v>0.04835274959288488</v>
      </c>
    </row>
    <row r="11" spans="1:14" ht="22.5" customHeight="1">
      <c r="A11" s="19" t="s">
        <v>4</v>
      </c>
      <c r="B11" s="14">
        <v>63</v>
      </c>
      <c r="C11" s="2">
        <v>79</v>
      </c>
      <c r="D11" s="15">
        <v>113</v>
      </c>
      <c r="E11" s="31">
        <v>109</v>
      </c>
      <c r="F11" s="31">
        <v>165</v>
      </c>
      <c r="G11" s="31">
        <v>108</v>
      </c>
      <c r="H11" s="31">
        <v>85</v>
      </c>
      <c r="I11" s="31">
        <v>25</v>
      </c>
      <c r="J11" s="31">
        <v>87</v>
      </c>
      <c r="K11" s="31">
        <v>74</v>
      </c>
      <c r="L11" s="77">
        <f>'RFS 2016 Total'!O14</f>
        <v>0</v>
      </c>
      <c r="M11" s="11"/>
      <c r="N11" s="13">
        <f>L11/'RFS 2016 Total'!AA14</f>
        <v>0</v>
      </c>
    </row>
    <row r="12" spans="1:14" ht="22.5" customHeight="1">
      <c r="A12" s="19" t="s">
        <v>5</v>
      </c>
      <c r="B12" s="14">
        <v>428</v>
      </c>
      <c r="C12" s="2">
        <v>372</v>
      </c>
      <c r="D12" s="15">
        <v>445</v>
      </c>
      <c r="E12" s="31">
        <v>411</v>
      </c>
      <c r="F12" s="31">
        <v>411</v>
      </c>
      <c r="G12" s="31">
        <v>389</v>
      </c>
      <c r="H12" s="31">
        <v>416</v>
      </c>
      <c r="I12" s="31">
        <v>637</v>
      </c>
      <c r="J12" s="31">
        <v>580</v>
      </c>
      <c r="K12" s="31">
        <v>559</v>
      </c>
      <c r="L12" s="77">
        <f>'RFS 2016 Total'!O15</f>
        <v>91</v>
      </c>
      <c r="M12" s="11"/>
      <c r="N12" s="13">
        <f>L12/'RFS 2016 Total'!AA15</f>
        <v>0.06472261735419631</v>
      </c>
    </row>
    <row r="13" spans="1:14" ht="22.5" customHeight="1">
      <c r="A13" s="19" t="s">
        <v>6</v>
      </c>
      <c r="B13" s="14">
        <v>58</v>
      </c>
      <c r="C13" s="2">
        <v>45</v>
      </c>
      <c r="D13" s="15">
        <v>49</v>
      </c>
      <c r="E13" s="31">
        <v>39</v>
      </c>
      <c r="F13" s="31">
        <v>63</v>
      </c>
      <c r="G13" s="31">
        <v>50</v>
      </c>
      <c r="H13" s="31">
        <v>37</v>
      </c>
      <c r="I13" s="31">
        <v>48</v>
      </c>
      <c r="J13" s="31">
        <v>42</v>
      </c>
      <c r="K13" s="31">
        <v>94</v>
      </c>
      <c r="L13" s="77">
        <f>'RFS 2016 Total'!O16</f>
        <v>7</v>
      </c>
      <c r="M13" s="11"/>
      <c r="N13" s="13">
        <f>L13/'RFS 2016 Total'!AA16</f>
        <v>0.012867647058823529</v>
      </c>
    </row>
    <row r="14" spans="1:14" ht="22.5" customHeight="1" thickBot="1">
      <c r="A14" s="20" t="s">
        <v>9</v>
      </c>
      <c r="B14" s="16">
        <v>44</v>
      </c>
      <c r="C14" s="3">
        <v>50</v>
      </c>
      <c r="D14" s="17">
        <v>69</v>
      </c>
      <c r="E14" s="32">
        <v>74</v>
      </c>
      <c r="F14" s="32">
        <v>47</v>
      </c>
      <c r="G14" s="32">
        <v>55</v>
      </c>
      <c r="H14" s="32">
        <v>61</v>
      </c>
      <c r="I14" s="32">
        <v>85</v>
      </c>
      <c r="J14" s="32">
        <v>74</v>
      </c>
      <c r="K14" s="32">
        <v>93</v>
      </c>
      <c r="L14" s="78">
        <f>'RFS 2016 Total'!O17</f>
        <v>5</v>
      </c>
      <c r="M14" s="11"/>
      <c r="N14" s="28">
        <f>L14/'RFS 2016 Total'!AA17</f>
        <v>0.01488095238095238</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22"/>
  <sheetViews>
    <sheetView zoomScale="90" zoomScaleNormal="90" zoomScalePageLayoutView="0" workbookViewId="0" topLeftCell="A1">
      <selection activeCell="P2" sqref="P2"/>
    </sheetView>
  </sheetViews>
  <sheetFormatPr defaultColWidth="9.140625" defaultRowHeight="12.75"/>
  <cols>
    <col min="1" max="1" width="19.421875" style="0" bestFit="1" customWidth="1"/>
    <col min="2" max="9" width="9.421875" style="0" customWidth="1"/>
    <col min="10" max="12" width="10.421875" style="0" customWidth="1"/>
    <col min="13" max="13" width="3.28125" style="0" customWidth="1"/>
    <col min="14" max="14" width="13.421875" style="0" customWidth="1"/>
    <col min="24" max="24" width="13.8515625" style="0" bestFit="1" customWidth="1"/>
  </cols>
  <sheetData>
    <row r="1" spans="1:21" ht="21">
      <c r="A1" s="72" t="s">
        <v>20</v>
      </c>
      <c r="B1" s="6"/>
      <c r="C1" s="6"/>
      <c r="D1" s="6"/>
      <c r="E1" s="6"/>
      <c r="F1" s="6"/>
      <c r="G1" s="6"/>
      <c r="H1" s="6"/>
      <c r="I1" s="6"/>
      <c r="J1" s="6"/>
      <c r="K1" s="6"/>
      <c r="L1" s="6"/>
      <c r="M1" s="6"/>
      <c r="N1" s="6"/>
      <c r="O1" s="6"/>
      <c r="P1" s="6"/>
      <c r="Q1" s="6"/>
      <c r="R1" s="6"/>
      <c r="S1" s="6"/>
      <c r="T1" s="6"/>
      <c r="U1" s="6"/>
    </row>
    <row r="2" spans="1:21" ht="17.25">
      <c r="A2" s="6"/>
      <c r="B2" s="6"/>
      <c r="C2" s="6"/>
      <c r="D2" s="6"/>
      <c r="E2" s="6"/>
      <c r="F2" s="6"/>
      <c r="G2" s="6"/>
      <c r="H2" s="6"/>
      <c r="I2" s="6"/>
      <c r="J2" s="6"/>
      <c r="K2" s="6"/>
      <c r="L2" s="6"/>
      <c r="M2" s="6"/>
      <c r="N2" s="6"/>
      <c r="O2" s="6"/>
      <c r="P2" s="6"/>
      <c r="Q2" s="6"/>
      <c r="R2" s="6"/>
      <c r="S2" s="6"/>
      <c r="T2" s="6"/>
      <c r="U2" s="6"/>
    </row>
    <row r="3" ht="13.5" thickBot="1"/>
    <row r="4" spans="1:14" ht="38.25" customHeight="1" thickBot="1">
      <c r="A4" s="5"/>
      <c r="B4" s="108" t="s">
        <v>21</v>
      </c>
      <c r="C4" s="109"/>
      <c r="D4" s="110"/>
      <c r="E4" s="110"/>
      <c r="F4" s="110"/>
      <c r="G4" s="111"/>
      <c r="H4" s="111" t="s">
        <v>59</v>
      </c>
      <c r="I4" s="111"/>
      <c r="J4" s="111"/>
      <c r="K4" s="112"/>
      <c r="L4" s="113"/>
      <c r="M4" s="27"/>
      <c r="N4" s="73" t="s">
        <v>66</v>
      </c>
    </row>
    <row r="5" spans="1:14" ht="39.75" thickBot="1">
      <c r="A5" s="5"/>
      <c r="B5" s="82">
        <v>2006</v>
      </c>
      <c r="C5" s="83">
        <v>2007</v>
      </c>
      <c r="D5" s="84">
        <v>2008</v>
      </c>
      <c r="E5" s="84">
        <v>2009</v>
      </c>
      <c r="F5" s="84">
        <v>2010</v>
      </c>
      <c r="G5" s="84">
        <v>2011</v>
      </c>
      <c r="H5" s="84">
        <v>2012</v>
      </c>
      <c r="I5" s="84">
        <v>2013</v>
      </c>
      <c r="J5" s="84">
        <v>2014</v>
      </c>
      <c r="K5" s="84">
        <v>2015</v>
      </c>
      <c r="L5" s="75" t="s">
        <v>66</v>
      </c>
      <c r="M5" s="12"/>
      <c r="N5" s="85" t="s">
        <v>44</v>
      </c>
    </row>
    <row r="6" spans="1:14" ht="22.5" customHeight="1">
      <c r="A6" s="18" t="s">
        <v>0</v>
      </c>
      <c r="B6" s="21">
        <v>387</v>
      </c>
      <c r="C6" s="9">
        <v>464</v>
      </c>
      <c r="D6" s="22">
        <v>558</v>
      </c>
      <c r="E6" s="30">
        <v>768</v>
      </c>
      <c r="F6" s="30">
        <v>628</v>
      </c>
      <c r="G6" s="30">
        <v>656</v>
      </c>
      <c r="H6" s="30">
        <v>606</v>
      </c>
      <c r="I6" s="74">
        <v>571</v>
      </c>
      <c r="J6" s="74">
        <v>544</v>
      </c>
      <c r="K6" s="74">
        <v>642</v>
      </c>
      <c r="L6" s="76">
        <f>'RFS 2016 Total'!P6</f>
        <v>122</v>
      </c>
      <c r="M6" s="11"/>
      <c r="N6" s="86">
        <f>K6/'RFS 2016 Total'!AA6</f>
        <v>0.311046511627907</v>
      </c>
    </row>
    <row r="7" spans="1:14" ht="22.5" customHeight="1">
      <c r="A7" s="19" t="s">
        <v>7</v>
      </c>
      <c r="B7" s="14">
        <v>77</v>
      </c>
      <c r="C7" s="2">
        <v>115</v>
      </c>
      <c r="D7" s="15">
        <v>157</v>
      </c>
      <c r="E7" s="31">
        <v>117</v>
      </c>
      <c r="F7" s="31">
        <v>83</v>
      </c>
      <c r="G7" s="31">
        <v>121</v>
      </c>
      <c r="H7" s="31">
        <v>135</v>
      </c>
      <c r="I7" s="31">
        <v>212</v>
      </c>
      <c r="J7" s="31">
        <v>153</v>
      </c>
      <c r="K7" s="31">
        <v>180</v>
      </c>
      <c r="L7" s="77">
        <f>'RFS 2016 Total'!P7</f>
        <v>59</v>
      </c>
      <c r="M7" s="11"/>
      <c r="N7" s="13">
        <f>K7/'RFS 2016 Total'!AA7</f>
        <v>0.26627218934911245</v>
      </c>
    </row>
    <row r="8" spans="1:14" ht="22.5" customHeight="1">
      <c r="A8" s="19" t="s">
        <v>40</v>
      </c>
      <c r="B8" s="14"/>
      <c r="C8" s="2"/>
      <c r="D8" s="15">
        <v>506</v>
      </c>
      <c r="E8" s="31">
        <v>581</v>
      </c>
      <c r="F8" s="31">
        <v>400</v>
      </c>
      <c r="G8" s="31">
        <v>412</v>
      </c>
      <c r="H8" s="31">
        <v>278</v>
      </c>
      <c r="I8" s="31">
        <v>307</v>
      </c>
      <c r="J8" s="31">
        <v>316</v>
      </c>
      <c r="K8" s="31">
        <v>267</v>
      </c>
      <c r="L8" s="77">
        <f>'RFS 2016 Total'!P10</f>
        <v>31</v>
      </c>
      <c r="M8" s="11"/>
      <c r="N8" s="13">
        <f>K8/'RFS 2016 Total'!AA10</f>
        <v>2.966666666666667</v>
      </c>
    </row>
    <row r="9" spans="1:14" ht="22.5" customHeight="1">
      <c r="A9" s="19" t="s">
        <v>2</v>
      </c>
      <c r="B9" s="14">
        <v>1276</v>
      </c>
      <c r="C9" s="2">
        <v>1447</v>
      </c>
      <c r="D9" s="15">
        <v>1581</v>
      </c>
      <c r="E9" s="31">
        <v>1794</v>
      </c>
      <c r="F9" s="31">
        <v>1616</v>
      </c>
      <c r="G9" s="31">
        <v>1803</v>
      </c>
      <c r="H9" s="31">
        <v>1692</v>
      </c>
      <c r="I9" s="31">
        <v>1618</v>
      </c>
      <c r="J9" s="31">
        <v>1484</v>
      </c>
      <c r="K9" s="31">
        <v>1550</v>
      </c>
      <c r="L9" s="77">
        <f>'RFS 2016 Total'!P11</f>
        <v>278</v>
      </c>
      <c r="M9" s="11"/>
      <c r="N9" s="13">
        <f>K9/'RFS 2016 Total'!AA11</f>
        <v>0.8918296892980437</v>
      </c>
    </row>
    <row r="10" spans="1:14" ht="22.5" customHeight="1">
      <c r="A10" s="19" t="s">
        <v>3</v>
      </c>
      <c r="B10" s="14">
        <v>2858</v>
      </c>
      <c r="C10" s="2">
        <v>2801</v>
      </c>
      <c r="D10" s="15">
        <v>3192</v>
      </c>
      <c r="E10" s="31">
        <v>4019</v>
      </c>
      <c r="F10" s="31">
        <v>3958</v>
      </c>
      <c r="G10" s="31">
        <v>4228</v>
      </c>
      <c r="H10" s="31">
        <v>4528</v>
      </c>
      <c r="I10" s="31">
        <v>4623</v>
      </c>
      <c r="J10" s="31">
        <v>4042</v>
      </c>
      <c r="K10" s="31">
        <v>4056</v>
      </c>
      <c r="L10" s="77">
        <f>'RFS 2016 Total'!P13</f>
        <v>1089</v>
      </c>
      <c r="M10" s="11"/>
      <c r="N10" s="13">
        <f>K10/'RFS 2016 Total'!AA13</f>
        <v>0.5080796692972567</v>
      </c>
    </row>
    <row r="11" spans="1:14" ht="22.5" customHeight="1">
      <c r="A11" s="19" t="s">
        <v>4</v>
      </c>
      <c r="B11" s="14">
        <v>117</v>
      </c>
      <c r="C11" s="2">
        <v>45</v>
      </c>
      <c r="D11" s="15">
        <v>26</v>
      </c>
      <c r="E11" s="31">
        <v>43</v>
      </c>
      <c r="F11" s="31">
        <v>68</v>
      </c>
      <c r="G11" s="31">
        <v>79</v>
      </c>
      <c r="H11" s="31">
        <v>70</v>
      </c>
      <c r="I11" s="31">
        <v>34</v>
      </c>
      <c r="J11" s="31">
        <v>62</v>
      </c>
      <c r="K11" s="31">
        <v>56</v>
      </c>
      <c r="L11" s="77">
        <f>'RFS 2016 Total'!P14</f>
        <v>1</v>
      </c>
      <c r="M11" s="11"/>
      <c r="N11" s="13">
        <f>K11/'RFS 2016 Total'!AA14</f>
        <v>0.9333333333333333</v>
      </c>
    </row>
    <row r="12" spans="1:14" ht="22.5" customHeight="1">
      <c r="A12" s="19" t="s">
        <v>5</v>
      </c>
      <c r="B12" s="14">
        <v>741</v>
      </c>
      <c r="C12" s="2">
        <v>865</v>
      </c>
      <c r="D12" s="15">
        <v>894</v>
      </c>
      <c r="E12" s="31">
        <v>861</v>
      </c>
      <c r="F12" s="31">
        <v>807</v>
      </c>
      <c r="G12" s="31">
        <v>794</v>
      </c>
      <c r="H12" s="31">
        <v>850</v>
      </c>
      <c r="I12" s="31">
        <v>1128</v>
      </c>
      <c r="J12" s="31">
        <v>990</v>
      </c>
      <c r="K12" s="31">
        <v>868</v>
      </c>
      <c r="L12" s="77">
        <f>'RFS 2016 Total'!P15</f>
        <v>186</v>
      </c>
      <c r="M12" s="11"/>
      <c r="N12" s="13">
        <f>K12/'RFS 2016 Total'!AA15</f>
        <v>0.6173541963015647</v>
      </c>
    </row>
    <row r="13" spans="1:14" ht="22.5" customHeight="1">
      <c r="A13" s="19" t="s">
        <v>6</v>
      </c>
      <c r="B13" s="14">
        <v>161</v>
      </c>
      <c r="C13" s="2">
        <v>91</v>
      </c>
      <c r="D13" s="15">
        <v>62</v>
      </c>
      <c r="E13" s="31">
        <v>87</v>
      </c>
      <c r="F13" s="31">
        <v>101</v>
      </c>
      <c r="G13" s="31">
        <v>134</v>
      </c>
      <c r="H13" s="31">
        <v>92</v>
      </c>
      <c r="I13" s="31">
        <v>77</v>
      </c>
      <c r="J13" s="31">
        <v>224</v>
      </c>
      <c r="K13" s="31">
        <v>89</v>
      </c>
      <c r="L13" s="77">
        <f>'RFS 2016 Total'!P16</f>
        <v>32</v>
      </c>
      <c r="M13" s="11"/>
      <c r="N13" s="13">
        <f>K13/'RFS 2016 Total'!AA16</f>
        <v>0.1636029411764706</v>
      </c>
    </row>
    <row r="14" spans="1:14" ht="22.5" customHeight="1" thickBot="1">
      <c r="A14" s="20" t="s">
        <v>9</v>
      </c>
      <c r="B14" s="16">
        <v>57</v>
      </c>
      <c r="C14" s="3">
        <v>43</v>
      </c>
      <c r="D14" s="17">
        <v>58</v>
      </c>
      <c r="E14" s="32">
        <v>83</v>
      </c>
      <c r="F14" s="32">
        <v>78</v>
      </c>
      <c r="G14" s="32">
        <v>89</v>
      </c>
      <c r="H14" s="32">
        <v>81</v>
      </c>
      <c r="I14" s="32">
        <v>90</v>
      </c>
      <c r="J14" s="32">
        <v>70</v>
      </c>
      <c r="K14" s="32">
        <v>84</v>
      </c>
      <c r="L14" s="77">
        <f>'RFS 2016 Total'!P17</f>
        <v>20</v>
      </c>
      <c r="M14" s="11"/>
      <c r="N14" s="28">
        <f>K14/'RFS 2016 Total'!AA17</f>
        <v>0.25</v>
      </c>
    </row>
    <row r="15" spans="5:14" ht="12.75">
      <c r="E15" s="23"/>
      <c r="F15" s="23"/>
      <c r="G15" s="23"/>
      <c r="H15" s="23"/>
      <c r="I15" s="23"/>
      <c r="J15" s="23"/>
      <c r="K15" s="23"/>
      <c r="L15" s="5"/>
      <c r="N15" s="23"/>
    </row>
    <row r="16" ht="12.75">
      <c r="M16" s="5"/>
    </row>
    <row r="17" ht="12.75">
      <c r="M17" s="5"/>
    </row>
    <row r="18" ht="12.75">
      <c r="M18" s="5"/>
    </row>
    <row r="19" ht="12.75">
      <c r="O19" s="7"/>
    </row>
    <row r="20" ht="12.75">
      <c r="O20" s="29"/>
    </row>
    <row r="21" spans="14:16" ht="12.75">
      <c r="N21" s="7"/>
      <c r="O21" s="7"/>
      <c r="P21" s="7"/>
    </row>
    <row r="22" ht="12.75">
      <c r="O22" s="7"/>
    </row>
  </sheetData>
  <sheetProtection/>
  <mergeCells count="1">
    <mergeCell ref="B4:L4"/>
  </mergeCells>
  <printOptions horizontalCentered="1"/>
  <pageMargins left="0" right="0" top="0" bottom="0" header="0" footer="0"/>
  <pageSetup fitToHeight="1" fitToWidth="1" horizontalDpi="600" verticalDpi="600" orientation="landscape"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Services</dc:creator>
  <cp:keywords/>
  <dc:description/>
  <cp:lastModifiedBy>Jeff</cp:lastModifiedBy>
  <cp:lastPrinted>2016-03-29T12:44:06Z</cp:lastPrinted>
  <dcterms:created xsi:type="dcterms:W3CDTF">2006-06-15T17:52:34Z</dcterms:created>
  <dcterms:modified xsi:type="dcterms:W3CDTF">2016-04-23T11:14:08Z</dcterms:modified>
  <cp:category/>
  <cp:version/>
  <cp:contentType/>
  <cp:contentStatus/>
</cp:coreProperties>
</file>